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Sheet1" sheetId="1" r:id="rId1"/>
    <sheet name="Lapas1" sheetId="2" r:id="rId2"/>
  </sheets>
  <calcPr calcId="145621"/>
</workbook>
</file>

<file path=xl/calcChain.xml><?xml version="1.0" encoding="utf-8"?>
<calcChain xmlns="http://schemas.openxmlformats.org/spreadsheetml/2006/main">
  <c r="M9" i="2" l="1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8" i="2"/>
  <c r="G7" i="2" l="1"/>
  <c r="H7" i="2"/>
  <c r="I7" i="2"/>
  <c r="J7" i="2"/>
  <c r="K7" i="2"/>
  <c r="F7" i="2"/>
  <c r="E7" i="2"/>
  <c r="M7" i="2" s="1"/>
  <c r="T8" i="2" l="1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S64" i="2"/>
  <c r="S65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R64" i="2"/>
  <c r="R65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Q64" i="2"/>
  <c r="Q65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P64" i="2"/>
  <c r="P65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O64" i="2"/>
  <c r="O65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N64" i="2"/>
  <c r="N65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L64" i="2"/>
  <c r="L65" i="2"/>
  <c r="N8" i="2"/>
  <c r="L7" i="2" l="1"/>
  <c r="P7" i="2"/>
  <c r="Q7" i="2"/>
  <c r="R7" i="2"/>
  <c r="S7" i="2"/>
  <c r="T7" i="2"/>
  <c r="O7" i="2"/>
  <c r="N7" i="2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4" i="1"/>
  <c r="G3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4" i="1"/>
  <c r="F3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4" i="1"/>
  <c r="E3" i="1"/>
  <c r="C2" i="1"/>
</calcChain>
</file>

<file path=xl/sharedStrings.xml><?xml version="1.0" encoding="utf-8"?>
<sst xmlns="http://schemas.openxmlformats.org/spreadsheetml/2006/main" count="214" uniqueCount="147">
  <si>
    <t>Anglies monoksidas (CO) (B)</t>
  </si>
  <si>
    <t>Azoto oksidai (NOX/NO2) (B)</t>
  </si>
  <si>
    <t>Lakieji organiniai junginiai</t>
  </si>
  <si>
    <t>Anglies monoksidas (CO) (A)</t>
  </si>
  <si>
    <t>Anglies monoksidas (CO) (C)</t>
  </si>
  <si>
    <t>Azoto oksidai (NOX/NO2) (A)</t>
  </si>
  <si>
    <t>Azoto oksidai (NOX/NO2) (C)</t>
  </si>
  <si>
    <t>Sieros oksidai (SOX/SO2) (A)</t>
  </si>
  <si>
    <t>Sieros oksidai (SOX/SO2) (B)</t>
  </si>
  <si>
    <t>ksilolas (ksilenas, dimetilbenzolas)</t>
  </si>
  <si>
    <t>toluolas (toluenas)</t>
  </si>
  <si>
    <t>Sieros oksidai (SOX/SO2) (C)</t>
  </si>
  <si>
    <t>Benzolas (benzenas)</t>
  </si>
  <si>
    <t>Akmenės r. sav.</t>
  </si>
  <si>
    <t>Vilniaus m. sav.</t>
  </si>
  <si>
    <t>Panevėžio m. sav.</t>
  </si>
  <si>
    <t>Kauno m. sav.</t>
  </si>
  <si>
    <t>Joniškio r. sav.</t>
  </si>
  <si>
    <t>Plungės r. sav.</t>
  </si>
  <si>
    <t>Ukmergės r. sav.</t>
  </si>
  <si>
    <t>Klaipėdos m. sav.</t>
  </si>
  <si>
    <t>Anykščių r. sav.</t>
  </si>
  <si>
    <t>Švenčionių r. sav.</t>
  </si>
  <si>
    <t>Šiaulių m. sav.</t>
  </si>
  <si>
    <t>Kelmės r. sav.</t>
  </si>
  <si>
    <t>Kėdainių r. sav.</t>
  </si>
  <si>
    <t>Pasvalio r. sav.</t>
  </si>
  <si>
    <t>Mažeikių r. sav.</t>
  </si>
  <si>
    <t>Tauragės r. sav.</t>
  </si>
  <si>
    <t>Utenos r. sav.</t>
  </si>
  <si>
    <t>Elektrėnų sav.</t>
  </si>
  <si>
    <t>Kalvarijos sav.</t>
  </si>
  <si>
    <t>Širvintų r. sav.</t>
  </si>
  <si>
    <t>Rietavo sav.</t>
  </si>
  <si>
    <t>Kaišiadorių r. sav.</t>
  </si>
  <si>
    <t>Alytaus m. sav.</t>
  </si>
  <si>
    <t>Rokiškio r. sav.</t>
  </si>
  <si>
    <t>Jonavos r. sav.</t>
  </si>
  <si>
    <t>Pakruojo r. sav.</t>
  </si>
  <si>
    <t>Telšių r. sav.</t>
  </si>
  <si>
    <t>Panevėžio r. sav.</t>
  </si>
  <si>
    <t>Vilniaus r. sav.</t>
  </si>
  <si>
    <t>Alytaus r. sav.</t>
  </si>
  <si>
    <t>Prienų r. sav.</t>
  </si>
  <si>
    <t>Šilutės r. sav.</t>
  </si>
  <si>
    <t>Druskininkų sav.</t>
  </si>
  <si>
    <t>Kauno r. sav.</t>
  </si>
  <si>
    <t>Radviliškio r. sav.</t>
  </si>
  <si>
    <t>Marijampolės sav.</t>
  </si>
  <si>
    <t>Klaipėdos r. sav.</t>
  </si>
  <si>
    <t>Biržų r. sav.</t>
  </si>
  <si>
    <t>Kupiškio r. sav.</t>
  </si>
  <si>
    <t>Palangos m. sav.</t>
  </si>
  <si>
    <t>Molėtų r. sav.</t>
  </si>
  <si>
    <t>Zarasų r. sav.</t>
  </si>
  <si>
    <t>Raseinių r. sav.</t>
  </si>
  <si>
    <t>Vilkaviškio r. sav.</t>
  </si>
  <si>
    <t>Trakų r. sav.</t>
  </si>
  <si>
    <t>Neringos sav.</t>
  </si>
  <si>
    <t>Šalčininkų r. sav.</t>
  </si>
  <si>
    <t>Šiaulių r. sav.</t>
  </si>
  <si>
    <t>Šakių r. sav.</t>
  </si>
  <si>
    <t>Kazlų Rūdos sav.</t>
  </si>
  <si>
    <t>Ignalinos r. sav.</t>
  </si>
  <si>
    <t>Varėnos r. sav.</t>
  </si>
  <si>
    <t>Visagino sav.</t>
  </si>
  <si>
    <t>Kretingos r. sav.</t>
  </si>
  <si>
    <t>Jurbarko r. sav.</t>
  </si>
  <si>
    <t>Šilalės r. sav.</t>
  </si>
  <si>
    <t>Pagėgių sav.</t>
  </si>
  <si>
    <t>Skuodo r. sav.</t>
  </si>
  <si>
    <t>Įmonių sk.</t>
  </si>
  <si>
    <t>Bentras kiekis, t/metus</t>
  </si>
  <si>
    <t>Sieros anhidridas, t/metus</t>
  </si>
  <si>
    <t>Azoto oksidai, t/metus</t>
  </si>
  <si>
    <t>Anglies monoksidas, t/metus</t>
  </si>
  <si>
    <t>LOJ, t/metus</t>
  </si>
  <si>
    <t>VISO</t>
  </si>
  <si>
    <t>Sieros anhidridas, %</t>
  </si>
  <si>
    <t>Azoto oksidai, %</t>
  </si>
  <si>
    <t>Anglies monoksidas, %</t>
  </si>
  <si>
    <t>Lakieji organiniai junginiai, %</t>
  </si>
  <si>
    <t>ksilolas (ksilenas, dimetilbenzolas),  %</t>
  </si>
  <si>
    <t>toluolas (toluenas), %</t>
  </si>
  <si>
    <t>Benzolas (benzenas), %</t>
  </si>
  <si>
    <t>Viso kietų t/metus</t>
  </si>
  <si>
    <t>Viso kietų, %</t>
  </si>
  <si>
    <t>Savivaldybė</t>
  </si>
  <si>
    <t>Eil. 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</si>
  <si>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</si>
  <si>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</si>
  <si>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</si>
  <si>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</si>
  <si>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</si>
  <si>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</si>
  <si>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</si>
  <si>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</si>
  <si>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</si>
  <si>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</si>
  <si>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</si>
  <si>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</si>
  <si>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</si>
  <si>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</si>
  <si>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</si>
  <si>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</si>
  <si>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</si>
  <si>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</si>
  <si>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</si>
  <si>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</si>
  <si>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</si>
  <si>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</si>
  <si>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</si>
  <si>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</si>
  <si>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</si>
  <si>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</si>
  <si>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</si>
  <si>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</si>
  <si>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</si>
  <si>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</si>
  <si>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</si>
  <si>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</si>
  <si>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</si>
  <si>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</si>
  <si>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</si>
  <si>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</si>
  <si>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</si>
  <si>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</si>
  <si>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</si>
  <si>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</si>
  <si>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</si>
  <si>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</si>
  <si>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</si>
  <si>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</si>
  <si>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</si>
  <si>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</si>
  <si>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</si>
  <si>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</si>
  <si>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</si>
  <si>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</si>
  <si>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</si>
  <si>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</si>
  <si>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</si>
  <si>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</si>
  <si>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</si>
  <si>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</si>
  <si>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</si>
  <si>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Suminiai teršalų išmetimų į aplinkos orą kiekiai ir išmestų teršalų struktūra iš stacionarių taršos šaltinių Lietuvoje 2014 m. (savivaldybės, t/metus,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</si>
</sst>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0.0000"/>
  </numFmts>
  <fonts count="8" x14ac:knownFonts="1">
    <font>
      <sz val="11"/>
      <color theme="1"/>
      <name val="Calibri"/>
    </font>
    <font>
      <sz val="11"/>
      <color theme="1"/>
      <name val="Calibri"/>
      <family val="2"/>
      <charset val="186"/>
      <scheme val="minor"/>
    </font>
    <font>
      <sz val="8"/>
      <color theme="1"/>
      <name val="Tahoma"/>
      <family val="2"/>
      <charset val="186"/>
    </font>
    <font>
      <sz val="8"/>
      <name val="Tahoma"/>
      <family val="2"/>
      <charset val="186"/>
    </font>
    <font>
      <sz val="11"/>
      <color theme="1"/>
      <name val="Calibri"/>
      <family val="2"/>
      <charset val="186"/>
    </font>
    <font>
      <sz val="8"/>
      <color theme="1"/>
      <name val="Tahoma"/>
      <family val="2"/>
      <charset val="186"/>
    </font>
    <font>
      <b/>
      <sz val="11"/>
      <color theme="1"/>
      <name val="Calibri"/>
      <family val="2"/>
      <charset val="186"/>
    </font>
    <font>
      <b/>
      <sz val="16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/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/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/>
      <diagonal/>
    </border>
    <border>
      <left/>
      <right style="thin">
        <color rgb="FF777777"/>
      </right>
      <top style="thin">
        <color rgb="FF777777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77777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vertical="top" wrapText="1"/>
    </xf>
    <xf numFmtId="164" fontId="2" fillId="0" borderId="1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 wrapText="1"/>
    </xf>
    <xf numFmtId="1" fontId="0" fillId="0" borderId="0" xfId="0" applyNumberFormat="1" applyAlignment="1">
      <alignment horizontal="center"/>
    </xf>
    <xf numFmtId="0" fontId="0" fillId="0" borderId="5" xfId="0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0" fillId="0" borderId="0" xfId="0" applyFill="1"/>
    <xf numFmtId="1" fontId="3" fillId="0" borderId="4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164" fontId="5" fillId="0" borderId="7" xfId="0" applyNumberFormat="1" applyFont="1" applyBorder="1"/>
    <xf numFmtId="2" fontId="2" fillId="0" borderId="4" xfId="0" applyNumberFormat="1" applyFont="1" applyBorder="1" applyAlignment="1">
      <alignment horizontal="right" vertical="top" wrapText="1"/>
    </xf>
    <xf numFmtId="0" fontId="0" fillId="0" borderId="0" xfId="0" applyAlignment="1">
      <alignment wrapText="1"/>
    </xf>
    <xf numFmtId="0" fontId="0" fillId="3" borderId="7" xfId="0" applyFill="1" applyBorder="1"/>
    <xf numFmtId="0" fontId="0" fillId="0" borderId="7" xfId="0" applyBorder="1"/>
    <xf numFmtId="0" fontId="4" fillId="3" borderId="7" xfId="0" applyFont="1" applyFill="1" applyBorder="1"/>
    <xf numFmtId="0" fontId="0" fillId="4" borderId="7" xfId="0" applyFill="1" applyBorder="1" applyAlignment="1">
      <alignment wrapText="1"/>
    </xf>
    <xf numFmtId="0" fontId="0" fillId="4" borderId="7" xfId="0" applyFill="1" applyBorder="1"/>
    <xf numFmtId="2" fontId="0" fillId="0" borderId="7" xfId="0" applyNumberFormat="1" applyFill="1" applyBorder="1"/>
    <xf numFmtId="2" fontId="0" fillId="0" borderId="7" xfId="0" applyNumberFormat="1" applyBorder="1"/>
    <xf numFmtId="2" fontId="0" fillId="3" borderId="7" xfId="0" applyNumberFormat="1" applyFill="1" applyBorder="1"/>
    <xf numFmtId="165" fontId="1" fillId="3" borderId="1" xfId="0" applyNumberFormat="1" applyFont="1" applyFill="1" applyBorder="1" applyAlignment="1">
      <alignment horizontal="right" vertical="top" wrapText="1"/>
    </xf>
    <xf numFmtId="164" fontId="0" fillId="0" borderId="0" xfId="0" applyNumberFormat="1"/>
    <xf numFmtId="165" fontId="1" fillId="3" borderId="4" xfId="0" applyNumberFormat="1" applyFont="1" applyFill="1" applyBorder="1" applyAlignment="1">
      <alignment horizontal="right" vertical="top" wrapText="1"/>
    </xf>
    <xf numFmtId="0" fontId="0" fillId="0" borderId="9" xfId="0" applyBorder="1"/>
    <xf numFmtId="164" fontId="1" fillId="4" borderId="2" xfId="0" applyNumberFormat="1" applyFont="1" applyFill="1" applyBorder="1" applyAlignment="1">
      <alignment horizontal="left" wrapText="1"/>
    </xf>
    <xf numFmtId="165" fontId="1" fillId="3" borderId="7" xfId="0" applyNumberFormat="1" applyFont="1" applyFill="1" applyBorder="1" applyAlignment="1">
      <alignment horizontal="right" vertical="top" wrapText="1"/>
    </xf>
    <xf numFmtId="164" fontId="1" fillId="0" borderId="7" xfId="0" applyNumberFormat="1" applyFont="1" applyBorder="1" applyAlignment="1">
      <alignment horizontal="right" vertical="top" wrapText="1"/>
    </xf>
    <xf numFmtId="0" fontId="4" fillId="4" borderId="7" xfId="0" applyFont="1" applyFill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right" wrapText="1"/>
    </xf>
    <xf numFmtId="0" fontId="6" fillId="0" borderId="0" xfId="0" applyFont="1" applyAlignment="1">
      <alignment horizontal="right"/>
    </xf>
    <xf numFmtId="0" fontId="6" fillId="0" borderId="7" xfId="0" applyFont="1" applyBorder="1" applyAlignment="1">
      <alignment horizontal="right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2" fillId="2" borderId="8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0" fillId="0" borderId="0" xfId="0" applyAlignment="1"/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showGridLines="0" topLeftCell="D1" workbookViewId="0">
      <selection activeCell="U1" sqref="U1:U1048576"/>
    </sheetView>
  </sheetViews>
  <sheetFormatPr defaultRowHeight="15" x14ac:dyDescent="0.25"/>
  <cols>
    <col min="1" max="1" width="17.5703125" customWidth="1"/>
    <col min="2" max="2" width="16.7109375" customWidth="1"/>
    <col min="3" max="3" width="13.7109375" style="10" customWidth="1"/>
    <col min="4" max="8" width="15.85546875" customWidth="1"/>
    <col min="9" max="9" width="13.7109375" customWidth="1"/>
    <col min="10" max="11" width="14.42578125" customWidth="1"/>
    <col min="12" max="12" width="12" customWidth="1"/>
    <col min="13" max="14" width="14.42578125" customWidth="1"/>
    <col min="15" max="15" width="13.7109375" customWidth="1"/>
    <col min="16" max="21" width="14.42578125" customWidth="1"/>
  </cols>
  <sheetData>
    <row r="1" spans="1:21" ht="31.5" customHeight="1" x14ac:dyDescent="0.25">
      <c r="A1" s="43"/>
      <c r="B1" s="44"/>
      <c r="C1" s="7" t="s">
        <v>71</v>
      </c>
      <c r="D1" s="5" t="s">
        <v>72</v>
      </c>
      <c r="E1" s="5" t="s">
        <v>73</v>
      </c>
      <c r="F1" s="5" t="s">
        <v>74</v>
      </c>
      <c r="G1" s="5" t="s">
        <v>75</v>
      </c>
      <c r="H1" s="5" t="s">
        <v>76</v>
      </c>
      <c r="I1" s="5" t="s">
        <v>0</v>
      </c>
      <c r="J1" s="5" t="s">
        <v>1</v>
      </c>
      <c r="K1" s="5" t="s">
        <v>2</v>
      </c>
      <c r="L1" s="6" t="s">
        <v>3</v>
      </c>
      <c r="M1" s="5" t="s">
        <v>4</v>
      </c>
      <c r="N1" s="5" t="s">
        <v>5</v>
      </c>
      <c r="O1" s="5" t="s">
        <v>6</v>
      </c>
      <c r="P1" s="5" t="s">
        <v>7</v>
      </c>
      <c r="Q1" s="5" t="s">
        <v>8</v>
      </c>
      <c r="R1" s="5" t="s">
        <v>9</v>
      </c>
      <c r="S1" s="5" t="s">
        <v>10</v>
      </c>
      <c r="T1" s="5" t="s">
        <v>11</v>
      </c>
      <c r="U1" s="5" t="s">
        <v>12</v>
      </c>
    </row>
    <row r="2" spans="1:21" s="14" customFormat="1" ht="31.5" customHeight="1" x14ac:dyDescent="0.25">
      <c r="A2" s="11"/>
      <c r="B2" s="16" t="s">
        <v>77</v>
      </c>
      <c r="C2" s="15">
        <f>SUM(C3:C60)</f>
        <v>562</v>
      </c>
      <c r="D2" s="12"/>
      <c r="E2" s="12"/>
      <c r="F2" s="17"/>
      <c r="G2" s="12"/>
      <c r="H2" s="12"/>
      <c r="I2" s="12"/>
      <c r="J2" s="12"/>
      <c r="K2" s="12"/>
      <c r="L2" s="13"/>
      <c r="M2" s="12"/>
      <c r="N2" s="12"/>
      <c r="O2" s="12"/>
      <c r="P2" s="12"/>
      <c r="Q2" s="12"/>
      <c r="R2" s="12"/>
      <c r="S2" s="12"/>
      <c r="T2" s="12"/>
      <c r="U2" s="12"/>
    </row>
    <row r="3" spans="1:21" x14ac:dyDescent="0.25">
      <c r="A3" s="41" t="s">
        <v>13</v>
      </c>
      <c r="B3" s="45"/>
      <c r="C3" s="8">
        <v>6</v>
      </c>
      <c r="D3" s="2"/>
      <c r="E3" s="3">
        <f>SUM(T3,Q3,P3)</f>
        <v>432.048</v>
      </c>
      <c r="F3" s="18">
        <f>SUM(J3,N3,O3)</f>
        <v>1412.8985</v>
      </c>
      <c r="G3" s="19">
        <f>SUM(I3,L3,M3)</f>
        <v>1116.4635000000001</v>
      </c>
      <c r="H3" s="2"/>
      <c r="I3" s="2">
        <v>964.82450000000006</v>
      </c>
      <c r="J3" s="2">
        <v>1355.8305</v>
      </c>
      <c r="K3" s="2">
        <v>2.6139999999999999</v>
      </c>
      <c r="L3" s="3">
        <v>123.03100000000001</v>
      </c>
      <c r="M3" s="2">
        <v>28.608000000000001</v>
      </c>
      <c r="N3" s="2">
        <v>20.216000000000001</v>
      </c>
      <c r="O3" s="2">
        <v>36.851999999999997</v>
      </c>
      <c r="P3" s="2">
        <v>0.10729999999999999</v>
      </c>
      <c r="Q3" s="2">
        <v>431.94069999999999</v>
      </c>
      <c r="R3" s="1"/>
      <c r="S3" s="1"/>
      <c r="T3" s="1"/>
      <c r="U3" s="1"/>
    </row>
    <row r="4" spans="1:21" x14ac:dyDescent="0.25">
      <c r="A4" s="41" t="s">
        <v>14</v>
      </c>
      <c r="B4" s="42"/>
      <c r="C4" s="8">
        <v>30</v>
      </c>
      <c r="D4" s="2"/>
      <c r="E4" s="3">
        <f>SUM(T4,Q4,P4)</f>
        <v>419.5</v>
      </c>
      <c r="F4" s="18">
        <f>SUM(J4,N4,O4)</f>
        <v>692.51400000000012</v>
      </c>
      <c r="G4" s="4">
        <f>SUM(I4,L4,M4)</f>
        <v>1401.1070000000002</v>
      </c>
      <c r="H4" s="2"/>
      <c r="I4" s="2">
        <v>118.50900000000001</v>
      </c>
      <c r="J4" s="2">
        <v>60.151999999999994</v>
      </c>
      <c r="K4" s="2">
        <v>60.629399999999997</v>
      </c>
      <c r="L4" s="3">
        <v>1272.5250000000001</v>
      </c>
      <c r="M4" s="2">
        <v>10.073</v>
      </c>
      <c r="N4" s="2">
        <v>630.68900000000008</v>
      </c>
      <c r="O4" s="2">
        <v>1.6729999999999998</v>
      </c>
      <c r="P4" s="2">
        <v>409.476</v>
      </c>
      <c r="Q4" s="2">
        <v>9.9779999999999998</v>
      </c>
      <c r="R4" s="2">
        <v>9.0660000000000007</v>
      </c>
      <c r="S4" s="2">
        <v>11.234999999999999</v>
      </c>
      <c r="T4" s="2">
        <v>4.5999999999999999E-2</v>
      </c>
      <c r="U4" s="1"/>
    </row>
    <row r="5" spans="1:21" x14ac:dyDescent="0.25">
      <c r="A5" s="41" t="s">
        <v>15</v>
      </c>
      <c r="B5" s="42"/>
      <c r="C5" s="8">
        <v>16</v>
      </c>
      <c r="D5" s="2"/>
      <c r="E5" s="3">
        <f t="shared" ref="E5:E60" si="0">SUM(T5,Q5,P5)</f>
        <v>26.474099999999996</v>
      </c>
      <c r="F5" s="18">
        <f t="shared" ref="F5:F60" si="1">SUM(J5,N5,O5)</f>
        <v>278.69960000000003</v>
      </c>
      <c r="G5" s="4">
        <f t="shared" ref="G5:G60" si="2">SUM(I5,L5,M5)</f>
        <v>936.16450000000009</v>
      </c>
      <c r="H5" s="2"/>
      <c r="I5" s="2">
        <v>148.76899999999998</v>
      </c>
      <c r="J5" s="2">
        <v>87.778999999999996</v>
      </c>
      <c r="K5" s="2">
        <v>15.282</v>
      </c>
      <c r="L5" s="3">
        <v>785.9774000000001</v>
      </c>
      <c r="M5" s="2">
        <v>1.4180999999999999</v>
      </c>
      <c r="N5" s="2">
        <v>190.89830000000003</v>
      </c>
      <c r="O5" s="2">
        <v>2.23E-2</v>
      </c>
      <c r="P5" s="2">
        <v>25.709999999999997</v>
      </c>
      <c r="Q5" s="2">
        <v>0.7641</v>
      </c>
      <c r="R5" s="2">
        <v>3.8919999999999999</v>
      </c>
      <c r="S5" s="2">
        <v>0.71900000000000008</v>
      </c>
      <c r="T5" s="2">
        <v>0</v>
      </c>
      <c r="U5" s="2">
        <v>2.7E-2</v>
      </c>
    </row>
    <row r="6" spans="1:21" x14ac:dyDescent="0.25">
      <c r="A6" s="41" t="s">
        <v>16</v>
      </c>
      <c r="B6" s="42"/>
      <c r="C6" s="8">
        <v>46</v>
      </c>
      <c r="D6" s="2"/>
      <c r="E6" s="3">
        <f t="shared" si="0"/>
        <v>90.23439999999998</v>
      </c>
      <c r="F6" s="18">
        <f t="shared" si="1"/>
        <v>584.75459999999987</v>
      </c>
      <c r="G6" s="4">
        <f t="shared" si="2"/>
        <v>1206.0308000000002</v>
      </c>
      <c r="H6" s="2"/>
      <c r="I6" s="2">
        <v>434.59200000000004</v>
      </c>
      <c r="J6" s="2">
        <v>96.712000000000003</v>
      </c>
      <c r="K6" s="2">
        <v>141.34290000000001</v>
      </c>
      <c r="L6" s="3">
        <v>768.53750000000014</v>
      </c>
      <c r="M6" s="2">
        <v>2.9013</v>
      </c>
      <c r="N6" s="2">
        <v>487.49289999999985</v>
      </c>
      <c r="O6" s="2">
        <v>0.54969999999999997</v>
      </c>
      <c r="P6" s="2">
        <v>65.015399999999985</v>
      </c>
      <c r="Q6" s="2">
        <v>25.218999999999998</v>
      </c>
      <c r="R6" s="2">
        <v>5.0034999999999998</v>
      </c>
      <c r="S6" s="2">
        <v>2.6473999999999993</v>
      </c>
      <c r="T6" s="2">
        <v>0</v>
      </c>
      <c r="U6" s="2">
        <v>2.2000000000000002E-2</v>
      </c>
    </row>
    <row r="7" spans="1:21" x14ac:dyDescent="0.25">
      <c r="A7" s="41" t="s">
        <v>17</v>
      </c>
      <c r="B7" s="42"/>
      <c r="C7" s="8">
        <v>7</v>
      </c>
      <c r="D7" s="2"/>
      <c r="E7" s="3">
        <f t="shared" si="0"/>
        <v>1.522</v>
      </c>
      <c r="F7" s="18">
        <f t="shared" si="1"/>
        <v>6.2250000000000005</v>
      </c>
      <c r="G7" s="4">
        <f t="shared" si="2"/>
        <v>23.164000000000001</v>
      </c>
      <c r="H7" s="2"/>
      <c r="I7" s="2">
        <v>5.4770000000000003</v>
      </c>
      <c r="J7" s="2">
        <v>2.5270000000000001</v>
      </c>
      <c r="K7" s="1"/>
      <c r="L7" s="3">
        <v>17.687000000000001</v>
      </c>
      <c r="M7" s="1"/>
      <c r="N7" s="2">
        <v>3.6980000000000004</v>
      </c>
      <c r="O7" s="1"/>
      <c r="P7" s="2">
        <v>0.16800000000000001</v>
      </c>
      <c r="Q7" s="2">
        <v>1.3540000000000001</v>
      </c>
      <c r="R7" s="1"/>
      <c r="S7" s="1"/>
      <c r="T7" s="1"/>
      <c r="U7" s="1"/>
    </row>
    <row r="8" spans="1:21" x14ac:dyDescent="0.25">
      <c r="A8" s="41" t="s">
        <v>18</v>
      </c>
      <c r="B8" s="42"/>
      <c r="C8" s="8">
        <v>9</v>
      </c>
      <c r="D8" s="2"/>
      <c r="E8" s="3">
        <f t="shared" si="0"/>
        <v>1.7000000000000001E-2</v>
      </c>
      <c r="F8" s="18">
        <f t="shared" si="1"/>
        <v>47.149000000000001</v>
      </c>
      <c r="G8" s="4">
        <f t="shared" si="2"/>
        <v>407.52800000000002</v>
      </c>
      <c r="H8" s="2"/>
      <c r="I8" s="2">
        <v>5.0810000000000004</v>
      </c>
      <c r="J8" s="2">
        <v>0.14400000000000002</v>
      </c>
      <c r="K8" s="2">
        <v>9.3740000000000006</v>
      </c>
      <c r="L8" s="3">
        <v>402.04399999999998</v>
      </c>
      <c r="M8" s="2">
        <v>0.40300000000000002</v>
      </c>
      <c r="N8" s="2">
        <v>46.994</v>
      </c>
      <c r="O8" s="2">
        <v>1.0999999999999999E-2</v>
      </c>
      <c r="P8" s="2">
        <v>1E-3</v>
      </c>
      <c r="Q8" s="2">
        <v>1.6E-2</v>
      </c>
      <c r="R8" s="1"/>
      <c r="S8" s="1"/>
      <c r="T8" s="2">
        <v>0</v>
      </c>
      <c r="U8" s="1"/>
    </row>
    <row r="9" spans="1:21" x14ac:dyDescent="0.25">
      <c r="A9" s="41" t="s">
        <v>19</v>
      </c>
      <c r="B9" s="42"/>
      <c r="C9" s="8">
        <v>21</v>
      </c>
      <c r="D9" s="2"/>
      <c r="E9" s="3">
        <f t="shared" si="0"/>
        <v>0.31020000000000003</v>
      </c>
      <c r="F9" s="18">
        <f t="shared" si="1"/>
        <v>9.6187000000000005</v>
      </c>
      <c r="G9" s="4">
        <f t="shared" si="2"/>
        <v>53.007999999999996</v>
      </c>
      <c r="H9" s="2"/>
      <c r="I9" s="2">
        <v>7.85</v>
      </c>
      <c r="J9" s="2">
        <v>3.5709999999999997</v>
      </c>
      <c r="K9" s="2">
        <v>5.8389999999999995</v>
      </c>
      <c r="L9" s="3">
        <v>43.180999999999997</v>
      </c>
      <c r="M9" s="2">
        <v>1.9770000000000001</v>
      </c>
      <c r="N9" s="2">
        <v>5.7477000000000009</v>
      </c>
      <c r="O9" s="2">
        <v>0.3</v>
      </c>
      <c r="P9" s="2">
        <v>0.31020000000000003</v>
      </c>
      <c r="Q9" s="2">
        <v>0</v>
      </c>
      <c r="R9" s="2">
        <v>10.288</v>
      </c>
      <c r="S9" s="2">
        <v>4.7480000000000002</v>
      </c>
      <c r="T9" s="1"/>
      <c r="U9" s="1"/>
    </row>
    <row r="10" spans="1:21" x14ac:dyDescent="0.25">
      <c r="A10" s="41" t="s">
        <v>20</v>
      </c>
      <c r="B10" s="42"/>
      <c r="C10" s="8">
        <v>32</v>
      </c>
      <c r="D10" s="2"/>
      <c r="E10" s="3">
        <f t="shared" si="0"/>
        <v>147.43699999999998</v>
      </c>
      <c r="F10" s="18">
        <f t="shared" si="1"/>
        <v>508.84559999999999</v>
      </c>
      <c r="G10" s="4">
        <f t="shared" si="2"/>
        <v>728.49691999999993</v>
      </c>
      <c r="H10" s="2"/>
      <c r="I10" s="2">
        <v>113.63</v>
      </c>
      <c r="J10" s="2">
        <v>35.414999999999999</v>
      </c>
      <c r="K10" s="2">
        <v>176.02940000000001</v>
      </c>
      <c r="L10" s="3">
        <v>606.22179999999992</v>
      </c>
      <c r="M10" s="2">
        <v>8.6451200000000004</v>
      </c>
      <c r="N10" s="2">
        <v>463.73849999999999</v>
      </c>
      <c r="O10" s="2">
        <v>9.6920999999999999</v>
      </c>
      <c r="P10" s="2">
        <v>145.38799999999998</v>
      </c>
      <c r="Q10" s="2">
        <v>1.8879999999999999</v>
      </c>
      <c r="R10" s="2">
        <v>86.169699999999992</v>
      </c>
      <c r="S10" s="2">
        <v>1.1211</v>
      </c>
      <c r="T10" s="2">
        <v>0.16099999999999998</v>
      </c>
      <c r="U10" s="2">
        <v>0.11069999999999999</v>
      </c>
    </row>
    <row r="11" spans="1:21" x14ac:dyDescent="0.25">
      <c r="A11" s="41" t="s">
        <v>21</v>
      </c>
      <c r="B11" s="42"/>
      <c r="C11" s="8">
        <v>4</v>
      </c>
      <c r="D11" s="2"/>
      <c r="E11" s="3">
        <f t="shared" si="0"/>
        <v>1.6E-2</v>
      </c>
      <c r="F11" s="18">
        <f t="shared" si="1"/>
        <v>0.23799999999999999</v>
      </c>
      <c r="G11" s="4">
        <f t="shared" si="2"/>
        <v>3.8109999999999995</v>
      </c>
      <c r="H11" s="2"/>
      <c r="I11" s="2">
        <v>7.0000000000000007E-2</v>
      </c>
      <c r="J11" s="2">
        <v>2.5000000000000001E-2</v>
      </c>
      <c r="K11" s="1"/>
      <c r="L11" s="3">
        <v>3.7389999999999999</v>
      </c>
      <c r="M11" s="2">
        <v>2E-3</v>
      </c>
      <c r="N11" s="2">
        <v>0.21099999999999999</v>
      </c>
      <c r="O11" s="2">
        <v>2E-3</v>
      </c>
      <c r="P11" s="2">
        <v>1.6E-2</v>
      </c>
      <c r="Q11" s="1"/>
      <c r="R11" s="1"/>
      <c r="S11" s="1"/>
      <c r="T11" s="1"/>
      <c r="U11" s="1"/>
    </row>
    <row r="12" spans="1:21" x14ac:dyDescent="0.25">
      <c r="A12" s="41" t="s">
        <v>22</v>
      </c>
      <c r="B12" s="42"/>
      <c r="C12" s="8">
        <v>10</v>
      </c>
      <c r="D12" s="2"/>
      <c r="E12" s="3">
        <f t="shared" si="0"/>
        <v>1.7999999999999999E-2</v>
      </c>
      <c r="F12" s="18">
        <f t="shared" si="1"/>
        <v>28.196280000000002</v>
      </c>
      <c r="G12" s="4">
        <f t="shared" si="2"/>
        <v>299.47226999999998</v>
      </c>
      <c r="H12" s="2"/>
      <c r="I12" s="2">
        <v>267.495</v>
      </c>
      <c r="J12" s="2">
        <v>21.862000000000002</v>
      </c>
      <c r="K12" s="2">
        <v>13.436</v>
      </c>
      <c r="L12" s="3">
        <v>29.916999999999998</v>
      </c>
      <c r="M12" s="2">
        <v>2.06027</v>
      </c>
      <c r="N12" s="2">
        <v>6.2990000000000013</v>
      </c>
      <c r="O12" s="2">
        <v>3.5279999999999999E-2</v>
      </c>
      <c r="P12" s="2">
        <v>1.7999999999999999E-2</v>
      </c>
      <c r="Q12" s="2">
        <v>0</v>
      </c>
      <c r="R12" s="2">
        <v>0</v>
      </c>
      <c r="S12" s="2">
        <v>3.0000000000000001E-3</v>
      </c>
      <c r="T12" s="1"/>
      <c r="U12" s="1"/>
    </row>
    <row r="13" spans="1:21" x14ac:dyDescent="0.25">
      <c r="A13" s="41" t="s">
        <v>23</v>
      </c>
      <c r="B13" s="42"/>
      <c r="C13" s="8">
        <v>12</v>
      </c>
      <c r="D13" s="2"/>
      <c r="E13" s="3">
        <f t="shared" si="0"/>
        <v>86.60499999999999</v>
      </c>
      <c r="F13" s="18">
        <f t="shared" si="1"/>
        <v>76.113869999999977</v>
      </c>
      <c r="G13" s="4">
        <f t="shared" si="2"/>
        <v>388.42899999999986</v>
      </c>
      <c r="H13" s="2"/>
      <c r="I13" s="2">
        <v>11.158000000000001</v>
      </c>
      <c r="J13" s="2">
        <v>0.26800000000000002</v>
      </c>
      <c r="K13" s="2">
        <v>3.1429999999999998</v>
      </c>
      <c r="L13" s="3">
        <v>377.12599999999986</v>
      </c>
      <c r="M13" s="2">
        <v>0.14500000000000002</v>
      </c>
      <c r="N13" s="2">
        <v>75.731999999999971</v>
      </c>
      <c r="O13" s="2">
        <v>0.11387</v>
      </c>
      <c r="P13" s="2">
        <v>86.397999999999996</v>
      </c>
      <c r="Q13" s="2">
        <v>0.20699999999999999</v>
      </c>
      <c r="R13" s="2">
        <v>2.7E-2</v>
      </c>
      <c r="S13" s="2">
        <v>0.104</v>
      </c>
      <c r="T13" s="1"/>
      <c r="U13" s="1"/>
    </row>
    <row r="14" spans="1:21" x14ac:dyDescent="0.25">
      <c r="A14" s="41" t="s">
        <v>24</v>
      </c>
      <c r="B14" s="42"/>
      <c r="C14" s="8">
        <v>8</v>
      </c>
      <c r="D14" s="2"/>
      <c r="E14" s="3">
        <f t="shared" si="0"/>
        <v>3.5689999999999995</v>
      </c>
      <c r="F14" s="18">
        <f t="shared" si="1"/>
        <v>9.5559999999999992</v>
      </c>
      <c r="G14" s="4">
        <f t="shared" si="2"/>
        <v>107.55199999999999</v>
      </c>
      <c r="H14" s="2"/>
      <c r="I14" s="2">
        <v>0.51400000000000001</v>
      </c>
      <c r="J14" s="2">
        <v>0.13900000000000001</v>
      </c>
      <c r="K14" s="2">
        <v>0.89800000000000002</v>
      </c>
      <c r="L14" s="3">
        <v>107.038</v>
      </c>
      <c r="M14" s="2">
        <v>0</v>
      </c>
      <c r="N14" s="2">
        <v>9.4169999999999998</v>
      </c>
      <c r="O14" s="1"/>
      <c r="P14" s="2">
        <v>3.5669999999999997</v>
      </c>
      <c r="Q14" s="2">
        <v>2E-3</v>
      </c>
      <c r="R14" s="2">
        <v>5.0000000000000001E-3</v>
      </c>
      <c r="S14" s="2">
        <v>2.5999999999999999E-2</v>
      </c>
      <c r="T14" s="1"/>
      <c r="U14" s="1"/>
    </row>
    <row r="15" spans="1:21" x14ac:dyDescent="0.25">
      <c r="A15" s="41" t="s">
        <v>25</v>
      </c>
      <c r="B15" s="42"/>
      <c r="C15" s="8">
        <v>15</v>
      </c>
      <c r="D15" s="2"/>
      <c r="E15" s="3">
        <f t="shared" si="0"/>
        <v>1591.1890000000001</v>
      </c>
      <c r="F15" s="18">
        <f t="shared" si="1"/>
        <v>128.2636</v>
      </c>
      <c r="G15" s="4">
        <f t="shared" si="2"/>
        <v>596.23459999999989</v>
      </c>
      <c r="H15" s="2"/>
      <c r="I15" s="2">
        <v>134.05500000000001</v>
      </c>
      <c r="J15" s="2">
        <v>75.694000000000003</v>
      </c>
      <c r="K15" s="2">
        <v>15.107269999999998</v>
      </c>
      <c r="L15" s="3">
        <v>60.363599999999998</v>
      </c>
      <c r="M15" s="2">
        <v>401.81599999999992</v>
      </c>
      <c r="N15" s="2">
        <v>48.518599999999999</v>
      </c>
      <c r="O15" s="2">
        <v>4.0510000000000002</v>
      </c>
      <c r="P15" s="2">
        <v>0.42400000000000004</v>
      </c>
      <c r="Q15" s="2">
        <v>1.5189999999999999</v>
      </c>
      <c r="R15" s="2">
        <v>1.2749999999999999</v>
      </c>
      <c r="S15" s="2">
        <v>5.0000000000000001E-3</v>
      </c>
      <c r="T15" s="2">
        <v>1589.2460000000001</v>
      </c>
      <c r="U15" s="1"/>
    </row>
    <row r="16" spans="1:21" x14ac:dyDescent="0.25">
      <c r="A16" s="41" t="s">
        <v>26</v>
      </c>
      <c r="B16" s="42"/>
      <c r="C16" s="8">
        <v>8</v>
      </c>
      <c r="D16" s="2"/>
      <c r="E16" s="3">
        <f t="shared" si="0"/>
        <v>0.26600000000000001</v>
      </c>
      <c r="F16" s="18">
        <f t="shared" si="1"/>
        <v>45.870999999999995</v>
      </c>
      <c r="G16" s="4">
        <f t="shared" si="2"/>
        <v>129.47699999999998</v>
      </c>
      <c r="H16" s="2"/>
      <c r="I16" s="2">
        <v>53.774000000000001</v>
      </c>
      <c r="J16" s="2">
        <v>17.696999999999999</v>
      </c>
      <c r="K16" s="2">
        <v>6.8449999999999998</v>
      </c>
      <c r="L16" s="3">
        <v>75.699999999999989</v>
      </c>
      <c r="M16" s="2">
        <v>3.0000000000000001E-3</v>
      </c>
      <c r="N16" s="2">
        <v>28.172999999999998</v>
      </c>
      <c r="O16" s="2">
        <v>1E-3</v>
      </c>
      <c r="P16" s="2">
        <v>0.15</v>
      </c>
      <c r="Q16" s="2">
        <v>0.11600000000000001</v>
      </c>
      <c r="R16" s="1"/>
      <c r="S16" s="1"/>
      <c r="T16" s="2">
        <v>0</v>
      </c>
      <c r="U16" s="1"/>
    </row>
    <row r="17" spans="1:21" x14ac:dyDescent="0.25">
      <c r="A17" s="41" t="s">
        <v>27</v>
      </c>
      <c r="B17" s="42"/>
      <c r="C17" s="8">
        <v>11</v>
      </c>
      <c r="D17" s="2"/>
      <c r="E17" s="3">
        <f t="shared" si="0"/>
        <v>7848.7930000000006</v>
      </c>
      <c r="F17" s="18">
        <f t="shared" si="1"/>
        <v>1425.2205000000001</v>
      </c>
      <c r="G17" s="4">
        <f t="shared" si="2"/>
        <v>1435.9052000000001</v>
      </c>
      <c r="H17" s="2"/>
      <c r="I17" s="2">
        <v>270.64700000000005</v>
      </c>
      <c r="J17" s="2">
        <v>938.38300000000004</v>
      </c>
      <c r="K17" s="2">
        <v>8833.9966000000004</v>
      </c>
      <c r="L17" s="3">
        <v>547.85520000000008</v>
      </c>
      <c r="M17" s="2">
        <v>617.40300000000002</v>
      </c>
      <c r="N17" s="2">
        <v>421.56150000000002</v>
      </c>
      <c r="O17" s="2">
        <v>65.275999999999982</v>
      </c>
      <c r="P17" s="2">
        <v>1734.9880000000001</v>
      </c>
      <c r="Q17" s="2">
        <v>758.41199999999992</v>
      </c>
      <c r="R17" s="2">
        <v>69.944999999999993</v>
      </c>
      <c r="S17" s="2">
        <v>66.695999999999998</v>
      </c>
      <c r="T17" s="2">
        <v>5355.393</v>
      </c>
      <c r="U17" s="2">
        <v>37.311999999999998</v>
      </c>
    </row>
    <row r="18" spans="1:21" x14ac:dyDescent="0.25">
      <c r="A18" s="41" t="s">
        <v>28</v>
      </c>
      <c r="B18" s="42"/>
      <c r="C18" s="8">
        <v>5</v>
      </c>
      <c r="D18" s="2"/>
      <c r="E18" s="3">
        <f t="shared" si="0"/>
        <v>3.0300000000000002</v>
      </c>
      <c r="F18" s="18">
        <f t="shared" si="1"/>
        <v>31.3218</v>
      </c>
      <c r="G18" s="4">
        <f t="shared" si="2"/>
        <v>212.48699999999997</v>
      </c>
      <c r="H18" s="2"/>
      <c r="I18" s="2">
        <v>2.0870000000000002</v>
      </c>
      <c r="J18" s="2">
        <v>0.436</v>
      </c>
      <c r="K18" s="2">
        <v>0.63240000000000007</v>
      </c>
      <c r="L18" s="3">
        <v>210.37299999999999</v>
      </c>
      <c r="M18" s="2">
        <v>2.7E-2</v>
      </c>
      <c r="N18" s="2">
        <v>30.854800000000001</v>
      </c>
      <c r="O18" s="2">
        <v>3.1E-2</v>
      </c>
      <c r="P18" s="2">
        <v>2.7360000000000002</v>
      </c>
      <c r="Q18" s="2">
        <v>0.29399999999999998</v>
      </c>
      <c r="R18" s="2">
        <v>1.4700000000000001E-2</v>
      </c>
      <c r="S18" s="2">
        <v>4.4900000000000002E-2</v>
      </c>
      <c r="T18" s="1"/>
      <c r="U18" s="1"/>
    </row>
    <row r="19" spans="1:21" x14ac:dyDescent="0.25">
      <c r="A19" s="41" t="s">
        <v>29</v>
      </c>
      <c r="B19" s="42"/>
      <c r="C19" s="8">
        <v>8</v>
      </c>
      <c r="D19" s="2"/>
      <c r="E19" s="3">
        <f t="shared" si="0"/>
        <v>17.778000000000002</v>
      </c>
      <c r="F19" s="18">
        <f t="shared" si="1"/>
        <v>103.20100000000001</v>
      </c>
      <c r="G19" s="4">
        <f t="shared" si="2"/>
        <v>397.30099999999999</v>
      </c>
      <c r="H19" s="2"/>
      <c r="I19" s="2">
        <v>53.739999999999995</v>
      </c>
      <c r="J19" s="2">
        <v>10.636999999999999</v>
      </c>
      <c r="K19" s="2">
        <v>18.608000000000001</v>
      </c>
      <c r="L19" s="3">
        <v>340.416</v>
      </c>
      <c r="M19" s="2">
        <v>3.1449999999999996</v>
      </c>
      <c r="N19" s="2">
        <v>92.388000000000005</v>
      </c>
      <c r="O19" s="2">
        <v>0.17600000000000002</v>
      </c>
      <c r="P19" s="2">
        <v>17.626000000000001</v>
      </c>
      <c r="Q19" s="2">
        <v>0.152</v>
      </c>
      <c r="R19" s="2">
        <v>8.7729999999999997</v>
      </c>
      <c r="S19" s="2">
        <v>2.2290000000000001</v>
      </c>
      <c r="T19" s="1"/>
      <c r="U19" s="1"/>
    </row>
    <row r="20" spans="1:21" x14ac:dyDescent="0.25">
      <c r="A20" s="41" t="s">
        <v>30</v>
      </c>
      <c r="B20" s="42"/>
      <c r="C20" s="8">
        <v>19</v>
      </c>
      <c r="D20" s="2"/>
      <c r="E20" s="3">
        <f t="shared" si="0"/>
        <v>11.522</v>
      </c>
      <c r="F20" s="18">
        <f t="shared" si="1"/>
        <v>264.63889999999998</v>
      </c>
      <c r="G20" s="4">
        <f t="shared" si="2"/>
        <v>198.81950000000001</v>
      </c>
      <c r="H20" s="2"/>
      <c r="I20" s="2">
        <v>7.8569999999999993</v>
      </c>
      <c r="J20" s="2">
        <v>2.8370000000000002</v>
      </c>
      <c r="K20" s="2">
        <v>569.41879999999992</v>
      </c>
      <c r="L20" s="3">
        <v>190.95150000000001</v>
      </c>
      <c r="M20" s="2">
        <v>1.0999999999999999E-2</v>
      </c>
      <c r="N20" s="2">
        <v>261.7919</v>
      </c>
      <c r="O20" s="2">
        <v>0.01</v>
      </c>
      <c r="P20" s="2">
        <v>11.488</v>
      </c>
      <c r="Q20" s="2">
        <v>3.4000000000000002E-2</v>
      </c>
      <c r="R20" s="2">
        <v>0.46389999999999998</v>
      </c>
      <c r="S20" s="2">
        <v>0.37880000000000003</v>
      </c>
      <c r="T20" s="1"/>
      <c r="U20" s="1"/>
    </row>
    <row r="21" spans="1:21" x14ac:dyDescent="0.25">
      <c r="A21" s="41" t="s">
        <v>31</v>
      </c>
      <c r="B21" s="42"/>
      <c r="C21" s="9">
        <v>1</v>
      </c>
      <c r="D21" s="1"/>
      <c r="E21" s="3">
        <f t="shared" si="0"/>
        <v>88.155699999999996</v>
      </c>
      <c r="F21" s="18">
        <f t="shared" si="1"/>
        <v>22.199100000000001</v>
      </c>
      <c r="G21" s="4">
        <f t="shared" si="2"/>
        <v>70.378600000000006</v>
      </c>
      <c r="H21" s="1"/>
      <c r="I21" s="1"/>
      <c r="J21" s="1"/>
      <c r="K21" s="1"/>
      <c r="L21" s="3">
        <v>70.378600000000006</v>
      </c>
      <c r="M21" s="1"/>
      <c r="N21" s="2">
        <v>22.199100000000001</v>
      </c>
      <c r="O21" s="1"/>
      <c r="P21" s="2">
        <v>88.155699999999996</v>
      </c>
      <c r="Q21" s="1"/>
      <c r="R21" s="1"/>
      <c r="S21" s="1"/>
      <c r="T21" s="1"/>
      <c r="U21" s="1"/>
    </row>
    <row r="22" spans="1:21" x14ac:dyDescent="0.25">
      <c r="A22" s="41" t="s">
        <v>32</v>
      </c>
      <c r="B22" s="42"/>
      <c r="C22" s="8">
        <v>6</v>
      </c>
      <c r="D22" s="2"/>
      <c r="E22" s="3">
        <f t="shared" si="0"/>
        <v>0.223</v>
      </c>
      <c r="F22" s="18">
        <f t="shared" si="1"/>
        <v>15.308</v>
      </c>
      <c r="G22" s="4">
        <f t="shared" si="2"/>
        <v>91.389500000000012</v>
      </c>
      <c r="H22" s="2"/>
      <c r="I22" s="2">
        <v>8.0300000000000011</v>
      </c>
      <c r="J22" s="2">
        <v>2.2829999999999999</v>
      </c>
      <c r="K22" s="2">
        <v>7.5993000000000004</v>
      </c>
      <c r="L22" s="3">
        <v>83.324000000000012</v>
      </c>
      <c r="M22" s="2">
        <v>3.5499999999999997E-2</v>
      </c>
      <c r="N22" s="2">
        <v>13.025</v>
      </c>
      <c r="O22" s="1"/>
      <c r="P22" s="1"/>
      <c r="Q22" s="2">
        <v>0.223</v>
      </c>
      <c r="R22" s="2">
        <v>1.12E-2</v>
      </c>
      <c r="S22" s="1"/>
      <c r="T22" s="1"/>
      <c r="U22" s="1"/>
    </row>
    <row r="23" spans="1:21" x14ac:dyDescent="0.25">
      <c r="A23" s="41" t="s">
        <v>33</v>
      </c>
      <c r="B23" s="42"/>
      <c r="C23" s="8">
        <v>2</v>
      </c>
      <c r="D23" s="2"/>
      <c r="E23" s="3">
        <f t="shared" si="0"/>
        <v>76.989999999999995</v>
      </c>
      <c r="F23" s="18">
        <f t="shared" si="1"/>
        <v>58.238999999999997</v>
      </c>
      <c r="G23" s="4">
        <f t="shared" si="2"/>
        <v>75.941000000000003</v>
      </c>
      <c r="H23" s="2"/>
      <c r="I23" s="2">
        <v>2.202</v>
      </c>
      <c r="J23" s="2">
        <v>26.945</v>
      </c>
      <c r="K23" s="2">
        <v>12.665999999999999</v>
      </c>
      <c r="L23" s="3">
        <v>73.739000000000004</v>
      </c>
      <c r="M23" s="1"/>
      <c r="N23" s="2">
        <v>31.293999999999997</v>
      </c>
      <c r="O23" s="1"/>
      <c r="P23" s="2">
        <v>76.989999999999995</v>
      </c>
      <c r="Q23" s="2">
        <v>0</v>
      </c>
      <c r="R23" s="1"/>
      <c r="S23" s="1"/>
      <c r="T23" s="1"/>
      <c r="U23" s="1"/>
    </row>
    <row r="24" spans="1:21" x14ac:dyDescent="0.25">
      <c r="A24" s="41" t="s">
        <v>34</v>
      </c>
      <c r="B24" s="42"/>
      <c r="C24" s="8">
        <v>18</v>
      </c>
      <c r="D24" s="2"/>
      <c r="E24" s="3">
        <f t="shared" si="0"/>
        <v>2.9321000000000002</v>
      </c>
      <c r="F24" s="18">
        <f t="shared" si="1"/>
        <v>33.514899999999997</v>
      </c>
      <c r="G24" s="4">
        <f t="shared" si="2"/>
        <v>152.76639999999998</v>
      </c>
      <c r="H24" s="2"/>
      <c r="I24" s="2">
        <v>0.25700000000000001</v>
      </c>
      <c r="J24" s="2">
        <v>5.2999999999999999E-2</v>
      </c>
      <c r="K24" s="2">
        <v>0.49730799999999997</v>
      </c>
      <c r="L24" s="3">
        <v>150.79779999999997</v>
      </c>
      <c r="M24" s="2">
        <v>1.7116</v>
      </c>
      <c r="N24" s="2">
        <v>33.433300000000003</v>
      </c>
      <c r="O24" s="2">
        <v>2.86E-2</v>
      </c>
      <c r="P24" s="2">
        <v>2.8041</v>
      </c>
      <c r="Q24" s="2">
        <v>7.0999999999999994E-2</v>
      </c>
      <c r="R24" s="2">
        <v>4.3999999999999997E-2</v>
      </c>
      <c r="S24" s="2">
        <v>0.34200000000000003</v>
      </c>
      <c r="T24" s="2">
        <v>5.7000000000000002E-2</v>
      </c>
      <c r="U24" s="1"/>
    </row>
    <row r="25" spans="1:21" x14ac:dyDescent="0.25">
      <c r="A25" s="41" t="s">
        <v>35</v>
      </c>
      <c r="B25" s="42"/>
      <c r="C25" s="8">
        <v>13</v>
      </c>
      <c r="D25" s="2"/>
      <c r="E25" s="3">
        <f t="shared" si="0"/>
        <v>1.0201150000000001</v>
      </c>
      <c r="F25" s="18">
        <f t="shared" si="1"/>
        <v>79.206700000000012</v>
      </c>
      <c r="G25" s="4">
        <f t="shared" si="2"/>
        <v>300.52199999999999</v>
      </c>
      <c r="H25" s="2"/>
      <c r="I25" s="2">
        <v>28.157999999999998</v>
      </c>
      <c r="J25" s="2">
        <v>13.888</v>
      </c>
      <c r="K25" s="2">
        <v>3.3759999999999999</v>
      </c>
      <c r="L25" s="3">
        <v>272.11899999999997</v>
      </c>
      <c r="M25" s="2">
        <v>0.245</v>
      </c>
      <c r="N25" s="2">
        <v>65.306700000000006</v>
      </c>
      <c r="O25" s="2">
        <v>1.2E-2</v>
      </c>
      <c r="P25" s="2">
        <v>1.0201150000000001</v>
      </c>
      <c r="Q25" s="2">
        <v>0</v>
      </c>
      <c r="R25" s="2">
        <v>0.15</v>
      </c>
      <c r="S25" s="2">
        <v>0.27300000000000002</v>
      </c>
      <c r="T25" s="1"/>
      <c r="U25" s="1"/>
    </row>
    <row r="26" spans="1:21" x14ac:dyDescent="0.25">
      <c r="A26" s="41" t="s">
        <v>36</v>
      </c>
      <c r="B26" s="42"/>
      <c r="C26" s="8">
        <v>14</v>
      </c>
      <c r="D26" s="2"/>
      <c r="E26" s="3">
        <f t="shared" si="0"/>
        <v>44.009</v>
      </c>
      <c r="F26" s="18">
        <f t="shared" si="1"/>
        <v>97.966000000000008</v>
      </c>
      <c r="G26" s="4">
        <f t="shared" si="2"/>
        <v>575.74500000000012</v>
      </c>
      <c r="H26" s="2"/>
      <c r="I26" s="2">
        <v>13.96</v>
      </c>
      <c r="J26" s="2">
        <v>1.9609999999999999</v>
      </c>
      <c r="K26" s="2">
        <v>3.5970000000000004</v>
      </c>
      <c r="L26" s="3">
        <v>561.60300000000007</v>
      </c>
      <c r="M26" s="2">
        <v>0.182</v>
      </c>
      <c r="N26" s="2">
        <v>95.861000000000004</v>
      </c>
      <c r="O26" s="2">
        <v>0.14399999999999999</v>
      </c>
      <c r="P26" s="2">
        <v>41.210999999999999</v>
      </c>
      <c r="Q26" s="2">
        <v>2.798</v>
      </c>
      <c r="R26" s="2">
        <v>2.9950000000000001</v>
      </c>
      <c r="S26" s="2">
        <v>0.01</v>
      </c>
      <c r="T26" s="2">
        <v>0</v>
      </c>
      <c r="U26" s="2">
        <v>8.9999999999999993E-3</v>
      </c>
    </row>
    <row r="27" spans="1:21" x14ac:dyDescent="0.25">
      <c r="A27" s="41" t="s">
        <v>37</v>
      </c>
      <c r="B27" s="42"/>
      <c r="C27" s="8">
        <v>13</v>
      </c>
      <c r="D27" s="2"/>
      <c r="E27" s="3">
        <f t="shared" si="0"/>
        <v>85.028999999999996</v>
      </c>
      <c r="F27" s="18">
        <f t="shared" si="1"/>
        <v>856.98199999999997</v>
      </c>
      <c r="G27" s="4">
        <f t="shared" si="2"/>
        <v>975.49</v>
      </c>
      <c r="H27" s="2"/>
      <c r="I27" s="2">
        <v>2.7569999999999997</v>
      </c>
      <c r="J27" s="2">
        <v>0.76500000000000001</v>
      </c>
      <c r="K27" s="2">
        <v>1.8380999999999998</v>
      </c>
      <c r="L27" s="3">
        <v>183.99900000000002</v>
      </c>
      <c r="M27" s="2">
        <v>788.73400000000004</v>
      </c>
      <c r="N27" s="2">
        <v>158.404</v>
      </c>
      <c r="O27" s="2">
        <v>697.81299999999999</v>
      </c>
      <c r="P27" s="2">
        <v>84.912999999999997</v>
      </c>
      <c r="Q27" s="2">
        <v>0.03</v>
      </c>
      <c r="R27" s="2">
        <v>0.20700000000000002</v>
      </c>
      <c r="S27" s="2">
        <v>0.111</v>
      </c>
      <c r="T27" s="2">
        <v>8.5999999999999993E-2</v>
      </c>
      <c r="U27" s="1"/>
    </row>
    <row r="28" spans="1:21" x14ac:dyDescent="0.25">
      <c r="A28" s="41" t="s">
        <v>38</v>
      </c>
      <c r="B28" s="42"/>
      <c r="C28" s="8">
        <v>5</v>
      </c>
      <c r="D28" s="2"/>
      <c r="E28" s="3">
        <f t="shared" si="0"/>
        <v>0.28800000000000003</v>
      </c>
      <c r="F28" s="18">
        <f t="shared" si="1"/>
        <v>1.1680000000000001</v>
      </c>
      <c r="G28" s="4">
        <f t="shared" si="2"/>
        <v>11.41</v>
      </c>
      <c r="H28" s="2"/>
      <c r="I28" s="2">
        <v>3.46</v>
      </c>
      <c r="J28" s="2">
        <v>0.46300000000000002</v>
      </c>
      <c r="K28" s="2">
        <v>0.54</v>
      </c>
      <c r="L28" s="3">
        <v>7.95</v>
      </c>
      <c r="M28" s="1"/>
      <c r="N28" s="2">
        <v>0.68300000000000005</v>
      </c>
      <c r="O28" s="2">
        <v>2.1999999999999999E-2</v>
      </c>
      <c r="P28" s="2">
        <v>0.22900000000000001</v>
      </c>
      <c r="Q28" s="2">
        <v>5.8999999999999997E-2</v>
      </c>
      <c r="R28" s="2">
        <v>6.0000000000000001E-3</v>
      </c>
      <c r="S28" s="2">
        <v>0.06</v>
      </c>
      <c r="T28" s="1"/>
      <c r="U28" s="1"/>
    </row>
    <row r="29" spans="1:21" x14ac:dyDescent="0.25">
      <c r="A29" s="41" t="s">
        <v>39</v>
      </c>
      <c r="B29" s="42"/>
      <c r="C29" s="8">
        <v>10</v>
      </c>
      <c r="D29" s="2"/>
      <c r="E29" s="3">
        <f t="shared" si="0"/>
        <v>3.0000000000000001E-3</v>
      </c>
      <c r="F29" s="18">
        <f t="shared" si="1"/>
        <v>50.769999999999996</v>
      </c>
      <c r="G29" s="4">
        <f t="shared" si="2"/>
        <v>274.58799999999997</v>
      </c>
      <c r="H29" s="2"/>
      <c r="I29" s="2">
        <v>43.388999999999996</v>
      </c>
      <c r="J29" s="2">
        <v>6.0679999999999996</v>
      </c>
      <c r="K29" s="2">
        <v>2.7715000000000001</v>
      </c>
      <c r="L29" s="3">
        <v>231.19800000000001</v>
      </c>
      <c r="M29" s="2">
        <v>1E-3</v>
      </c>
      <c r="N29" s="2">
        <v>44.701000000000001</v>
      </c>
      <c r="O29" s="2">
        <v>1E-3</v>
      </c>
      <c r="P29" s="2">
        <v>0</v>
      </c>
      <c r="Q29" s="2">
        <v>3.0000000000000001E-3</v>
      </c>
      <c r="R29" s="2">
        <v>0.68600000000000005</v>
      </c>
      <c r="S29" s="2">
        <v>0.83500000000000008</v>
      </c>
      <c r="T29" s="2">
        <v>0</v>
      </c>
      <c r="U29" s="1"/>
    </row>
    <row r="30" spans="1:21" x14ac:dyDescent="0.25">
      <c r="A30" s="41" t="s">
        <v>40</v>
      </c>
      <c r="B30" s="42"/>
      <c r="C30" s="8">
        <v>7</v>
      </c>
      <c r="D30" s="2"/>
      <c r="E30" s="3">
        <f t="shared" si="0"/>
        <v>0.14599999999999999</v>
      </c>
      <c r="F30" s="18">
        <f t="shared" si="1"/>
        <v>4.8574999999999999</v>
      </c>
      <c r="G30" s="4">
        <f t="shared" si="2"/>
        <v>34.669199999999996</v>
      </c>
      <c r="H30" s="2"/>
      <c r="I30" s="2">
        <v>24.0562</v>
      </c>
      <c r="J30" s="2">
        <v>3.6894</v>
      </c>
      <c r="K30" s="2">
        <v>46.422700000000006</v>
      </c>
      <c r="L30" s="3">
        <v>10.539</v>
      </c>
      <c r="M30" s="2">
        <v>7.400000000000001E-2</v>
      </c>
      <c r="N30" s="2">
        <v>1.1659999999999999</v>
      </c>
      <c r="O30" s="2">
        <v>2.0999999999999999E-3</v>
      </c>
      <c r="P30" s="2">
        <v>4.2999999999999997E-2</v>
      </c>
      <c r="Q30" s="2">
        <v>0.10299999999999999</v>
      </c>
      <c r="R30" s="2">
        <v>3.117</v>
      </c>
      <c r="S30" s="2">
        <v>0.94199999999999995</v>
      </c>
      <c r="T30" s="1"/>
      <c r="U30" s="1"/>
    </row>
    <row r="31" spans="1:21" x14ac:dyDescent="0.25">
      <c r="A31" s="41" t="s">
        <v>41</v>
      </c>
      <c r="B31" s="42"/>
      <c r="C31" s="8">
        <v>15</v>
      </c>
      <c r="D31" s="2"/>
      <c r="E31" s="3">
        <f t="shared" si="0"/>
        <v>3.2890999999999999</v>
      </c>
      <c r="F31" s="18">
        <f t="shared" si="1"/>
        <v>30.531000000000002</v>
      </c>
      <c r="G31" s="4">
        <f t="shared" si="2"/>
        <v>167.31709999999998</v>
      </c>
      <c r="H31" s="2"/>
      <c r="I31" s="2">
        <v>45.656300000000002</v>
      </c>
      <c r="J31" s="2">
        <v>18.1677</v>
      </c>
      <c r="K31" s="2">
        <v>198.24700000000001</v>
      </c>
      <c r="L31" s="3">
        <v>120.1558</v>
      </c>
      <c r="M31" s="2">
        <v>1.5049999999999999</v>
      </c>
      <c r="N31" s="2">
        <v>12.362299999999999</v>
      </c>
      <c r="O31" s="2">
        <v>1E-3</v>
      </c>
      <c r="P31" s="2">
        <v>3.282</v>
      </c>
      <c r="Q31" s="2">
        <v>7.1000000000000004E-3</v>
      </c>
      <c r="R31" s="2">
        <v>0</v>
      </c>
      <c r="S31" s="1"/>
      <c r="T31" s="1"/>
      <c r="U31" s="1"/>
    </row>
    <row r="32" spans="1:21" x14ac:dyDescent="0.25">
      <c r="A32" s="41" t="s">
        <v>42</v>
      </c>
      <c r="B32" s="42"/>
      <c r="C32" s="8">
        <v>9</v>
      </c>
      <c r="D32" s="2"/>
      <c r="E32" s="3">
        <f t="shared" si="0"/>
        <v>1.5370999999999999</v>
      </c>
      <c r="F32" s="18">
        <f t="shared" si="1"/>
        <v>9.4592999999999989</v>
      </c>
      <c r="G32" s="4">
        <f t="shared" si="2"/>
        <v>52.900599999999997</v>
      </c>
      <c r="H32" s="2"/>
      <c r="I32" s="2">
        <v>31.773500000000002</v>
      </c>
      <c r="J32" s="2">
        <v>6.6460999999999997</v>
      </c>
      <c r="K32" s="2">
        <v>3.194</v>
      </c>
      <c r="L32" s="3">
        <v>21.127099999999999</v>
      </c>
      <c r="M32" s="1"/>
      <c r="N32" s="2">
        <v>2.8132000000000001</v>
      </c>
      <c r="O32" s="1"/>
      <c r="P32" s="2">
        <v>1.123</v>
      </c>
      <c r="Q32" s="2">
        <v>0.41409999999999997</v>
      </c>
      <c r="R32" s="2">
        <v>0.24419999999999997</v>
      </c>
      <c r="S32" s="2">
        <v>1.2548999999999999</v>
      </c>
      <c r="T32" s="1"/>
      <c r="U32" s="1"/>
    </row>
    <row r="33" spans="1:21" x14ac:dyDescent="0.25">
      <c r="A33" s="41" t="s">
        <v>43</v>
      </c>
      <c r="B33" s="42"/>
      <c r="C33" s="9">
        <v>6</v>
      </c>
      <c r="D33" s="1"/>
      <c r="E33" s="3">
        <f t="shared" si="0"/>
        <v>1.025E-2</v>
      </c>
      <c r="F33" s="18">
        <f t="shared" si="1"/>
        <v>5.0175000000000001</v>
      </c>
      <c r="G33" s="4">
        <f t="shared" si="2"/>
        <v>54.867000000000004</v>
      </c>
      <c r="H33" s="1"/>
      <c r="I33" s="1"/>
      <c r="J33" s="1"/>
      <c r="K33" s="2">
        <v>3.3019999999999994E-2</v>
      </c>
      <c r="L33" s="3">
        <v>54.867000000000004</v>
      </c>
      <c r="M33" s="1"/>
      <c r="N33" s="2">
        <v>5.0140000000000002</v>
      </c>
      <c r="O33" s="2">
        <v>3.5000000000000001E-3</v>
      </c>
      <c r="P33" s="2">
        <v>1.025E-2</v>
      </c>
      <c r="Q33" s="1"/>
      <c r="R33" s="1"/>
      <c r="S33" s="1"/>
      <c r="T33" s="1"/>
      <c r="U33" s="1"/>
    </row>
    <row r="34" spans="1:21" x14ac:dyDescent="0.25">
      <c r="A34" s="41" t="s">
        <v>44</v>
      </c>
      <c r="B34" s="42"/>
      <c r="C34" s="8">
        <v>14</v>
      </c>
      <c r="D34" s="2"/>
      <c r="E34" s="3">
        <f t="shared" si="0"/>
        <v>3.6</v>
      </c>
      <c r="F34" s="18">
        <f t="shared" si="1"/>
        <v>51.764999999999993</v>
      </c>
      <c r="G34" s="4">
        <f t="shared" si="2"/>
        <v>364.29899999999998</v>
      </c>
      <c r="H34" s="2"/>
      <c r="I34" s="2">
        <v>30.506999999999998</v>
      </c>
      <c r="J34" s="2">
        <v>4.34</v>
      </c>
      <c r="K34" s="2">
        <v>78.984999999999985</v>
      </c>
      <c r="L34" s="3">
        <v>333.63099999999997</v>
      </c>
      <c r="M34" s="2">
        <v>0.161</v>
      </c>
      <c r="N34" s="2">
        <v>47.247999999999998</v>
      </c>
      <c r="O34" s="2">
        <v>0.17699999999999999</v>
      </c>
      <c r="P34" s="2">
        <v>3.1859999999999999</v>
      </c>
      <c r="Q34" s="2">
        <v>0.41400000000000003</v>
      </c>
      <c r="R34" s="2">
        <v>7.9000000000000001E-2</v>
      </c>
      <c r="S34" s="2">
        <v>0.161</v>
      </c>
      <c r="T34" s="1"/>
      <c r="U34" s="1"/>
    </row>
    <row r="35" spans="1:21" x14ac:dyDescent="0.25">
      <c r="A35" s="41" t="s">
        <v>45</v>
      </c>
      <c r="B35" s="42"/>
      <c r="C35" s="9">
        <v>2</v>
      </c>
      <c r="D35" s="1"/>
      <c r="E35" s="3">
        <f t="shared" si="0"/>
        <v>5.8999999999999997E-2</v>
      </c>
      <c r="F35" s="18">
        <f t="shared" si="1"/>
        <v>47.026999999999994</v>
      </c>
      <c r="G35" s="4">
        <f t="shared" si="2"/>
        <v>274.32499999999999</v>
      </c>
      <c r="H35" s="1"/>
      <c r="I35" s="1"/>
      <c r="J35" s="1"/>
      <c r="K35" s="2">
        <v>6.0000000000000001E-3</v>
      </c>
      <c r="L35" s="3">
        <v>274.32499999999999</v>
      </c>
      <c r="M35" s="1"/>
      <c r="N35" s="2">
        <v>47.026999999999994</v>
      </c>
      <c r="O35" s="1"/>
      <c r="P35" s="2">
        <v>5.8999999999999997E-2</v>
      </c>
      <c r="Q35" s="1"/>
      <c r="R35" s="1"/>
      <c r="S35" s="2">
        <v>8.0000000000000002E-3</v>
      </c>
      <c r="T35" s="1"/>
      <c r="U35" s="1"/>
    </row>
    <row r="36" spans="1:21" x14ac:dyDescent="0.25">
      <c r="A36" s="41" t="s">
        <v>46</v>
      </c>
      <c r="B36" s="42"/>
      <c r="C36" s="8">
        <v>19</v>
      </c>
      <c r="D36" s="2"/>
      <c r="E36" s="3">
        <f t="shared" si="0"/>
        <v>6.6360000000000001</v>
      </c>
      <c r="F36" s="18">
        <f t="shared" si="1"/>
        <v>47.513000000000005</v>
      </c>
      <c r="G36" s="4">
        <f t="shared" si="2"/>
        <v>175.40399999999997</v>
      </c>
      <c r="H36" s="2"/>
      <c r="I36" s="2">
        <v>1.327</v>
      </c>
      <c r="J36" s="2">
        <v>0.57800000000000007</v>
      </c>
      <c r="K36" s="2">
        <v>22.833000000000002</v>
      </c>
      <c r="L36" s="3">
        <v>174.07699999999997</v>
      </c>
      <c r="M36" s="1"/>
      <c r="N36" s="2">
        <v>46.935000000000002</v>
      </c>
      <c r="O36" s="1"/>
      <c r="P36" s="2">
        <v>6.2290000000000001</v>
      </c>
      <c r="Q36" s="2">
        <v>0.40699999999999997</v>
      </c>
      <c r="R36" s="2">
        <v>0.05</v>
      </c>
      <c r="S36" s="2">
        <v>9.0999999999999998E-2</v>
      </c>
      <c r="T36" s="1"/>
      <c r="U36" s="2">
        <v>2.5000000000000001E-2</v>
      </c>
    </row>
    <row r="37" spans="1:21" x14ac:dyDescent="0.25">
      <c r="A37" s="41" t="s">
        <v>47</v>
      </c>
      <c r="B37" s="42"/>
      <c r="C37" s="8">
        <v>16</v>
      </c>
      <c r="D37" s="2"/>
      <c r="E37" s="3">
        <f t="shared" si="0"/>
        <v>3.8702999999999999</v>
      </c>
      <c r="F37" s="18">
        <f t="shared" si="1"/>
        <v>47.809800000000003</v>
      </c>
      <c r="G37" s="4">
        <f t="shared" si="2"/>
        <v>243.01899999999998</v>
      </c>
      <c r="H37" s="2"/>
      <c r="I37" s="2">
        <v>56.501999999999995</v>
      </c>
      <c r="J37" s="2">
        <v>18.471</v>
      </c>
      <c r="K37" s="2">
        <v>16.254049999999999</v>
      </c>
      <c r="L37" s="3">
        <v>186.304</v>
      </c>
      <c r="M37" s="2">
        <v>0.21299999999999999</v>
      </c>
      <c r="N37" s="2">
        <v>29.116000000000003</v>
      </c>
      <c r="O37" s="2">
        <v>0.2228</v>
      </c>
      <c r="P37" s="2">
        <v>2.7033</v>
      </c>
      <c r="Q37" s="2">
        <v>1.1359999999999999</v>
      </c>
      <c r="R37" s="2">
        <v>0.39200000000000002</v>
      </c>
      <c r="S37" s="2">
        <v>0.26500000000000001</v>
      </c>
      <c r="T37" s="2">
        <v>3.1E-2</v>
      </c>
      <c r="U37" s="1"/>
    </row>
    <row r="38" spans="1:21" x14ac:dyDescent="0.25">
      <c r="A38" s="41" t="s">
        <v>48</v>
      </c>
      <c r="B38" s="42"/>
      <c r="C38" s="8">
        <v>14</v>
      </c>
      <c r="D38" s="2"/>
      <c r="E38" s="3">
        <f t="shared" si="0"/>
        <v>4.2349999999999994</v>
      </c>
      <c r="F38" s="18">
        <f t="shared" si="1"/>
        <v>107.55399999999999</v>
      </c>
      <c r="G38" s="4">
        <f t="shared" si="2"/>
        <v>604.822</v>
      </c>
      <c r="H38" s="2"/>
      <c r="I38" s="2">
        <v>228.30199999999999</v>
      </c>
      <c r="J38" s="2">
        <v>21.627999999999997</v>
      </c>
      <c r="K38" s="2">
        <v>18.475999999999999</v>
      </c>
      <c r="L38" s="3">
        <v>376.50099999999998</v>
      </c>
      <c r="M38" s="2">
        <v>1.9E-2</v>
      </c>
      <c r="N38" s="2">
        <v>85.897999999999982</v>
      </c>
      <c r="O38" s="2">
        <v>2.8000000000000001E-2</v>
      </c>
      <c r="P38" s="2">
        <v>2.5619999999999998</v>
      </c>
      <c r="Q38" s="2">
        <v>1.673</v>
      </c>
      <c r="R38" s="2">
        <v>0.55099999999999993</v>
      </c>
      <c r="S38" s="2">
        <v>0.23399999999999999</v>
      </c>
      <c r="T38" s="1"/>
      <c r="U38" s="2">
        <v>1E-3</v>
      </c>
    </row>
    <row r="39" spans="1:21" x14ac:dyDescent="0.25">
      <c r="A39" s="41" t="s">
        <v>49</v>
      </c>
      <c r="B39" s="42"/>
      <c r="C39" s="8">
        <v>10</v>
      </c>
      <c r="D39" s="2"/>
      <c r="E39" s="3">
        <f t="shared" si="0"/>
        <v>1.272</v>
      </c>
      <c r="F39" s="18">
        <f t="shared" si="1"/>
        <v>74.768900000000002</v>
      </c>
      <c r="G39" s="4">
        <f t="shared" si="2"/>
        <v>125.7988</v>
      </c>
      <c r="H39" s="2"/>
      <c r="I39" s="2">
        <v>17.098100000000002</v>
      </c>
      <c r="J39" s="2">
        <v>2.6126</v>
      </c>
      <c r="K39" s="2">
        <v>63.919899999999991</v>
      </c>
      <c r="L39" s="3">
        <v>89.428700000000006</v>
      </c>
      <c r="M39" s="2">
        <v>19.271999999999998</v>
      </c>
      <c r="N39" s="2">
        <v>71.796300000000002</v>
      </c>
      <c r="O39" s="2">
        <v>0.36</v>
      </c>
      <c r="P39" s="2">
        <v>0.60799999999999998</v>
      </c>
      <c r="Q39" s="2">
        <v>0.66400000000000003</v>
      </c>
      <c r="R39" s="2">
        <v>6.6950000000000012</v>
      </c>
      <c r="S39" s="2">
        <v>2.4319999999999999</v>
      </c>
      <c r="T39" s="1"/>
      <c r="U39" s="2">
        <v>3.0000000000000001E-3</v>
      </c>
    </row>
    <row r="40" spans="1:21" x14ac:dyDescent="0.25">
      <c r="A40" s="41" t="s">
        <v>50</v>
      </c>
      <c r="B40" s="42"/>
      <c r="C40" s="8">
        <v>5</v>
      </c>
      <c r="D40" s="2"/>
      <c r="E40" s="3">
        <f t="shared" si="0"/>
        <v>2.9399999999999995</v>
      </c>
      <c r="F40" s="18">
        <f t="shared" si="1"/>
        <v>8.0939999999999994</v>
      </c>
      <c r="G40" s="4">
        <f t="shared" si="2"/>
        <v>32.616</v>
      </c>
      <c r="H40" s="2"/>
      <c r="I40" s="2">
        <v>5.6639999999999997</v>
      </c>
      <c r="J40" s="2">
        <v>1.4419999999999999</v>
      </c>
      <c r="K40" s="2">
        <v>1.9890000000000001</v>
      </c>
      <c r="L40" s="3">
        <v>26.951999999999998</v>
      </c>
      <c r="M40" s="1"/>
      <c r="N40" s="2">
        <v>6.6519999999999992</v>
      </c>
      <c r="O40" s="1"/>
      <c r="P40" s="2">
        <v>1.3939999999999999</v>
      </c>
      <c r="Q40" s="2">
        <v>1.5459999999999998</v>
      </c>
      <c r="R40" s="1"/>
      <c r="S40" s="1"/>
      <c r="T40" s="1"/>
      <c r="U40" s="1"/>
    </row>
    <row r="41" spans="1:21" x14ac:dyDescent="0.25">
      <c r="A41" s="41" t="s">
        <v>51</v>
      </c>
      <c r="B41" s="42"/>
      <c r="C41" s="9">
        <v>7</v>
      </c>
      <c r="D41" s="1"/>
      <c r="E41" s="3">
        <f t="shared" si="0"/>
        <v>0.42719999999999997</v>
      </c>
      <c r="F41" s="18">
        <f t="shared" si="1"/>
        <v>27.951500000000003</v>
      </c>
      <c r="G41" s="4">
        <f t="shared" si="2"/>
        <v>196.24019999999999</v>
      </c>
      <c r="H41" s="1"/>
      <c r="I41" s="1"/>
      <c r="J41" s="1"/>
      <c r="K41" s="2">
        <v>20.051000000000002</v>
      </c>
      <c r="L41" s="3">
        <v>196.23919999999998</v>
      </c>
      <c r="M41" s="2">
        <v>1E-3</v>
      </c>
      <c r="N41" s="2">
        <v>27.950500000000002</v>
      </c>
      <c r="O41" s="2">
        <v>1E-3</v>
      </c>
      <c r="P41" s="2">
        <v>0.42719999999999997</v>
      </c>
      <c r="Q41" s="1"/>
      <c r="R41" s="1"/>
      <c r="S41" s="1"/>
      <c r="T41" s="1"/>
      <c r="U41" s="1"/>
    </row>
    <row r="42" spans="1:21" x14ac:dyDescent="0.25">
      <c r="A42" s="41" t="s">
        <v>52</v>
      </c>
      <c r="B42" s="42"/>
      <c r="C42" s="8">
        <v>3</v>
      </c>
      <c r="D42" s="2"/>
      <c r="E42" s="3">
        <f t="shared" si="0"/>
        <v>0</v>
      </c>
      <c r="F42" s="18">
        <f t="shared" si="1"/>
        <v>20.530200000000001</v>
      </c>
      <c r="G42" s="4">
        <f t="shared" si="2"/>
        <v>174.15560000000002</v>
      </c>
      <c r="H42" s="2"/>
      <c r="I42" s="2">
        <v>8.7935999999999996</v>
      </c>
      <c r="J42" s="2">
        <v>0.19320000000000001</v>
      </c>
      <c r="K42" s="2">
        <v>26.225000000000001</v>
      </c>
      <c r="L42" s="3">
        <v>165.36200000000002</v>
      </c>
      <c r="M42" s="1"/>
      <c r="N42" s="2">
        <v>20.337</v>
      </c>
      <c r="O42" s="1"/>
      <c r="P42" s="2">
        <v>0</v>
      </c>
      <c r="Q42" s="2">
        <v>0</v>
      </c>
      <c r="R42" s="1"/>
      <c r="S42" s="1"/>
      <c r="T42" s="1"/>
      <c r="U42" s="1"/>
    </row>
    <row r="43" spans="1:21" x14ac:dyDescent="0.25">
      <c r="A43" s="41" t="s">
        <v>53</v>
      </c>
      <c r="B43" s="42"/>
      <c r="C43" s="8">
        <v>5</v>
      </c>
      <c r="D43" s="2"/>
      <c r="E43" s="3">
        <f t="shared" si="0"/>
        <v>0.58199999999999996</v>
      </c>
      <c r="F43" s="18">
        <f t="shared" si="1"/>
        <v>11.999500000000001</v>
      </c>
      <c r="G43" s="4">
        <f t="shared" si="2"/>
        <v>97.9529</v>
      </c>
      <c r="H43" s="2"/>
      <c r="I43" s="2">
        <v>4.8899999999999999E-2</v>
      </c>
      <c r="J43" s="2">
        <v>1.7500000000000002E-2</v>
      </c>
      <c r="K43" s="1"/>
      <c r="L43" s="3">
        <v>97.903999999999996</v>
      </c>
      <c r="M43" s="1"/>
      <c r="N43" s="2">
        <v>11.982000000000001</v>
      </c>
      <c r="O43" s="1"/>
      <c r="P43" s="2">
        <v>0.58199999999999996</v>
      </c>
      <c r="Q43" s="1"/>
      <c r="R43" s="1"/>
      <c r="S43" s="1"/>
      <c r="T43" s="1"/>
      <c r="U43" s="1"/>
    </row>
    <row r="44" spans="1:21" x14ac:dyDescent="0.25">
      <c r="A44" s="41" t="s">
        <v>54</v>
      </c>
      <c r="B44" s="42"/>
      <c r="C44" s="9">
        <v>5</v>
      </c>
      <c r="D44" s="1"/>
      <c r="E44" s="3">
        <f t="shared" si="0"/>
        <v>2.3290000000000002</v>
      </c>
      <c r="F44" s="18">
        <f t="shared" si="1"/>
        <v>0.72899999999999998</v>
      </c>
      <c r="G44" s="4">
        <f t="shared" si="2"/>
        <v>117.36799999999999</v>
      </c>
      <c r="H44" s="1"/>
      <c r="I44" s="1"/>
      <c r="J44" s="1"/>
      <c r="K44" s="2">
        <v>0.184</v>
      </c>
      <c r="L44" s="3">
        <v>117.36799999999999</v>
      </c>
      <c r="M44" s="1"/>
      <c r="N44" s="2">
        <v>0.72899999999999998</v>
      </c>
      <c r="O44" s="1"/>
      <c r="P44" s="2">
        <v>2.3290000000000002</v>
      </c>
      <c r="Q44" s="1"/>
      <c r="R44" s="1"/>
      <c r="S44" s="1"/>
      <c r="T44" s="1"/>
      <c r="U44" s="1"/>
    </row>
    <row r="45" spans="1:21" x14ac:dyDescent="0.25">
      <c r="A45" s="41" t="s">
        <v>55</v>
      </c>
      <c r="B45" s="42"/>
      <c r="C45" s="8">
        <v>7</v>
      </c>
      <c r="D45" s="2"/>
      <c r="E45" s="3">
        <f t="shared" si="0"/>
        <v>9.9029999999999987</v>
      </c>
      <c r="F45" s="18">
        <f t="shared" si="1"/>
        <v>29.565999999999995</v>
      </c>
      <c r="G45" s="4">
        <f t="shared" si="2"/>
        <v>192.57599999999999</v>
      </c>
      <c r="H45" s="2"/>
      <c r="I45" s="2">
        <v>8.4960000000000004</v>
      </c>
      <c r="J45" s="2">
        <v>4.4999999999999998E-2</v>
      </c>
      <c r="K45" s="2">
        <v>0.25779999999999997</v>
      </c>
      <c r="L45" s="3">
        <v>184.07999999999998</v>
      </c>
      <c r="M45" s="1"/>
      <c r="N45" s="2">
        <v>29.520999999999994</v>
      </c>
      <c r="O45" s="1"/>
      <c r="P45" s="2">
        <v>9.8139999999999983</v>
      </c>
      <c r="Q45" s="2">
        <v>8.8999999999999996E-2</v>
      </c>
      <c r="R45" s="2">
        <v>6.1499999999999999E-2</v>
      </c>
      <c r="S45" s="2">
        <v>0.46329999999999999</v>
      </c>
      <c r="T45" s="1"/>
      <c r="U45" s="1"/>
    </row>
    <row r="46" spans="1:21" x14ac:dyDescent="0.25">
      <c r="A46" s="41" t="s">
        <v>56</v>
      </c>
      <c r="B46" s="42"/>
      <c r="C46" s="8">
        <v>6</v>
      </c>
      <c r="D46" s="2"/>
      <c r="E46" s="3">
        <f t="shared" si="0"/>
        <v>2.2469999999999999</v>
      </c>
      <c r="F46" s="18">
        <f t="shared" si="1"/>
        <v>16.869999999999997</v>
      </c>
      <c r="G46" s="4">
        <f t="shared" si="2"/>
        <v>104.568</v>
      </c>
      <c r="H46" s="2"/>
      <c r="I46" s="2">
        <v>1.8620000000000001</v>
      </c>
      <c r="J46" s="2">
        <v>0.63</v>
      </c>
      <c r="K46" s="2">
        <v>2.0539999999999998E-3</v>
      </c>
      <c r="L46" s="3">
        <v>102.706</v>
      </c>
      <c r="M46" s="1"/>
      <c r="N46" s="2">
        <v>16.239999999999998</v>
      </c>
      <c r="O46" s="1"/>
      <c r="P46" s="2">
        <v>2.2469999999999999</v>
      </c>
      <c r="Q46" s="1"/>
      <c r="R46" s="1"/>
      <c r="S46" s="1"/>
      <c r="T46" s="1"/>
      <c r="U46" s="1"/>
    </row>
    <row r="47" spans="1:21" x14ac:dyDescent="0.25">
      <c r="A47" s="41" t="s">
        <v>57</v>
      </c>
      <c r="B47" s="42"/>
      <c r="C47" s="9">
        <v>5</v>
      </c>
      <c r="D47" s="1"/>
      <c r="E47" s="3">
        <f t="shared" si="0"/>
        <v>0.95299999999999996</v>
      </c>
      <c r="F47" s="18">
        <f t="shared" si="1"/>
        <v>13.897</v>
      </c>
      <c r="G47" s="4">
        <f t="shared" si="2"/>
        <v>121.483</v>
      </c>
      <c r="H47" s="1"/>
      <c r="I47" s="1"/>
      <c r="J47" s="1"/>
      <c r="K47" s="2">
        <v>0</v>
      </c>
      <c r="L47" s="3">
        <v>119.36</v>
      </c>
      <c r="M47" s="2">
        <v>2.1230000000000002</v>
      </c>
      <c r="N47" s="2">
        <v>13.869</v>
      </c>
      <c r="O47" s="2">
        <v>2.8000000000000001E-2</v>
      </c>
      <c r="P47" s="2">
        <v>0.95299999999999996</v>
      </c>
      <c r="Q47" s="1"/>
      <c r="R47" s="1"/>
      <c r="S47" s="1"/>
      <c r="T47" s="1"/>
      <c r="U47" s="1"/>
    </row>
    <row r="48" spans="1:21" x14ac:dyDescent="0.25">
      <c r="A48" s="41" t="s">
        <v>58</v>
      </c>
      <c r="B48" s="42"/>
      <c r="C48" s="9">
        <v>1</v>
      </c>
      <c r="D48" s="1"/>
      <c r="E48" s="3">
        <f t="shared" si="0"/>
        <v>0.222</v>
      </c>
      <c r="F48" s="18">
        <f t="shared" si="1"/>
        <v>1.8680000000000001</v>
      </c>
      <c r="G48" s="4">
        <f t="shared" si="2"/>
        <v>48.752000000000002</v>
      </c>
      <c r="H48" s="1"/>
      <c r="I48" s="1"/>
      <c r="J48" s="1"/>
      <c r="K48" s="2">
        <v>8.2000000000000003E-2</v>
      </c>
      <c r="L48" s="3">
        <v>48.752000000000002</v>
      </c>
      <c r="M48" s="1"/>
      <c r="N48" s="2">
        <v>1.8680000000000001</v>
      </c>
      <c r="O48" s="1"/>
      <c r="P48" s="2">
        <v>0.222</v>
      </c>
      <c r="Q48" s="1"/>
      <c r="R48" s="1"/>
      <c r="S48" s="1"/>
      <c r="T48" s="1"/>
      <c r="U48" s="1"/>
    </row>
    <row r="49" spans="1:21" x14ac:dyDescent="0.25">
      <c r="A49" s="41" t="s">
        <v>59</v>
      </c>
      <c r="B49" s="42"/>
      <c r="C49" s="9">
        <v>10</v>
      </c>
      <c r="D49" s="1"/>
      <c r="E49" s="3">
        <f t="shared" si="0"/>
        <v>3.0000000000000001E-3</v>
      </c>
      <c r="F49" s="18">
        <f t="shared" si="1"/>
        <v>2.149</v>
      </c>
      <c r="G49" s="4">
        <f t="shared" si="2"/>
        <v>15.931000000000001</v>
      </c>
      <c r="H49" s="1"/>
      <c r="I49" s="1"/>
      <c r="J49" s="1"/>
      <c r="K49" s="2">
        <v>6.4669999999999996</v>
      </c>
      <c r="L49" s="3">
        <v>14.280000000000001</v>
      </c>
      <c r="M49" s="2">
        <v>1.6509999999999998</v>
      </c>
      <c r="N49" s="2">
        <v>2.109</v>
      </c>
      <c r="O49" s="2">
        <v>0.04</v>
      </c>
      <c r="P49" s="2">
        <v>3.0000000000000001E-3</v>
      </c>
      <c r="Q49" s="1"/>
      <c r="R49" s="1"/>
      <c r="S49" s="1"/>
      <c r="T49" s="1"/>
      <c r="U49" s="1"/>
    </row>
    <row r="50" spans="1:21" x14ac:dyDescent="0.25">
      <c r="A50" s="41" t="s">
        <v>60</v>
      </c>
      <c r="B50" s="42"/>
      <c r="C50" s="8">
        <v>9</v>
      </c>
      <c r="D50" s="2"/>
      <c r="E50" s="3">
        <f t="shared" si="0"/>
        <v>0.85499999999999998</v>
      </c>
      <c r="F50" s="18">
        <f t="shared" si="1"/>
        <v>7.1690000000000005</v>
      </c>
      <c r="G50" s="4">
        <f t="shared" si="2"/>
        <v>25.747999999999998</v>
      </c>
      <c r="H50" s="2"/>
      <c r="I50" s="2">
        <v>14.951000000000001</v>
      </c>
      <c r="J50" s="2">
        <v>4.6719999999999997</v>
      </c>
      <c r="K50" s="2">
        <v>1.8319999999999999</v>
      </c>
      <c r="L50" s="3">
        <v>10.796999999999999</v>
      </c>
      <c r="M50" s="1"/>
      <c r="N50" s="2">
        <v>2.4970000000000003</v>
      </c>
      <c r="O50" s="1"/>
      <c r="P50" s="2">
        <v>0.20400000000000001</v>
      </c>
      <c r="Q50" s="2">
        <v>0.59899999999999998</v>
      </c>
      <c r="R50" s="1"/>
      <c r="S50" s="1"/>
      <c r="T50" s="2">
        <v>5.1999999999999998E-2</v>
      </c>
      <c r="U50" s="1"/>
    </row>
    <row r="51" spans="1:21" x14ac:dyDescent="0.25">
      <c r="A51" s="41" t="s">
        <v>61</v>
      </c>
      <c r="B51" s="42"/>
      <c r="C51" s="8">
        <v>2</v>
      </c>
      <c r="D51" s="2"/>
      <c r="E51" s="3">
        <f t="shared" si="0"/>
        <v>0.10199999999999999</v>
      </c>
      <c r="F51" s="18">
        <f t="shared" si="1"/>
        <v>2.9469999999999996</v>
      </c>
      <c r="G51" s="4">
        <f t="shared" si="2"/>
        <v>23.807000000000002</v>
      </c>
      <c r="H51" s="2"/>
      <c r="I51" s="2">
        <v>0.18099999999999999</v>
      </c>
      <c r="J51" s="2">
        <v>4.1000000000000002E-2</v>
      </c>
      <c r="K51" s="1"/>
      <c r="L51" s="3">
        <v>23.626000000000001</v>
      </c>
      <c r="M51" s="1"/>
      <c r="N51" s="2">
        <v>2.9049999999999998</v>
      </c>
      <c r="O51" s="2">
        <v>1E-3</v>
      </c>
      <c r="P51" s="1"/>
      <c r="Q51" s="2">
        <v>0.10199999999999999</v>
      </c>
      <c r="R51" s="1"/>
      <c r="S51" s="1"/>
      <c r="T51" s="1"/>
      <c r="U51" s="1"/>
    </row>
    <row r="52" spans="1:21" x14ac:dyDescent="0.25">
      <c r="A52" s="41" t="s">
        <v>62</v>
      </c>
      <c r="B52" s="42"/>
      <c r="C52" s="8">
        <v>5</v>
      </c>
      <c r="D52" s="2"/>
      <c r="E52" s="3">
        <f t="shared" si="0"/>
        <v>3.7770000000000001</v>
      </c>
      <c r="F52" s="18">
        <f t="shared" si="1"/>
        <v>100.40599999999999</v>
      </c>
      <c r="G52" s="4">
        <f t="shared" si="2"/>
        <v>467.58699999999999</v>
      </c>
      <c r="H52" s="2"/>
      <c r="I52" s="2">
        <v>336.63299999999998</v>
      </c>
      <c r="J52" s="2">
        <v>76.263999999999996</v>
      </c>
      <c r="K52" s="2">
        <v>17.669</v>
      </c>
      <c r="L52" s="3">
        <v>130.91</v>
      </c>
      <c r="M52" s="2">
        <v>4.3999999999999997E-2</v>
      </c>
      <c r="N52" s="2">
        <v>24.004999999999999</v>
      </c>
      <c r="O52" s="2">
        <v>0.13700000000000001</v>
      </c>
      <c r="P52" s="2">
        <v>3.7770000000000001</v>
      </c>
      <c r="Q52" s="1"/>
      <c r="R52" s="2">
        <v>2.0669999999999997</v>
      </c>
      <c r="S52" s="2">
        <v>1.595</v>
      </c>
      <c r="T52" s="1"/>
      <c r="U52" s="1"/>
    </row>
    <row r="53" spans="1:21" x14ac:dyDescent="0.25">
      <c r="A53" s="41" t="s">
        <v>63</v>
      </c>
      <c r="B53" s="42"/>
      <c r="C53" s="8">
        <v>7</v>
      </c>
      <c r="D53" s="2"/>
      <c r="E53" s="3">
        <f t="shared" si="0"/>
        <v>8.0000000000000002E-3</v>
      </c>
      <c r="F53" s="18">
        <f t="shared" si="1"/>
        <v>4.1400000000000006</v>
      </c>
      <c r="G53" s="4">
        <f t="shared" si="2"/>
        <v>23.582000000000001</v>
      </c>
      <c r="H53" s="2"/>
      <c r="I53" s="2">
        <v>4.7910000000000004</v>
      </c>
      <c r="J53" s="2">
        <v>2.673</v>
      </c>
      <c r="K53" s="2">
        <v>1.8129999999999999</v>
      </c>
      <c r="L53" s="3">
        <v>18.791</v>
      </c>
      <c r="M53" s="1"/>
      <c r="N53" s="2">
        <v>1.466</v>
      </c>
      <c r="O53" s="2">
        <v>1E-3</v>
      </c>
      <c r="P53" s="2">
        <v>0</v>
      </c>
      <c r="Q53" s="2">
        <v>8.0000000000000002E-3</v>
      </c>
      <c r="R53" s="2">
        <v>1E-3</v>
      </c>
      <c r="S53" s="1"/>
      <c r="T53" s="1"/>
      <c r="U53" s="1"/>
    </row>
    <row r="54" spans="1:21" x14ac:dyDescent="0.25">
      <c r="A54" s="41" t="s">
        <v>64</v>
      </c>
      <c r="B54" s="42"/>
      <c r="C54" s="8">
        <v>6</v>
      </c>
      <c r="D54" s="2"/>
      <c r="E54" s="3">
        <f t="shared" si="0"/>
        <v>0</v>
      </c>
      <c r="F54" s="18">
        <f t="shared" si="1"/>
        <v>26.28</v>
      </c>
      <c r="G54" s="4">
        <f t="shared" si="2"/>
        <v>233.18900000000002</v>
      </c>
      <c r="H54" s="2"/>
      <c r="I54" s="2">
        <v>11.292</v>
      </c>
      <c r="J54" s="2">
        <v>2.774</v>
      </c>
      <c r="K54" s="2">
        <v>3.1E-2</v>
      </c>
      <c r="L54" s="3">
        <v>221.89700000000002</v>
      </c>
      <c r="M54" s="1"/>
      <c r="N54" s="2">
        <v>23.506</v>
      </c>
      <c r="O54" s="1"/>
      <c r="P54" s="2">
        <v>0</v>
      </c>
      <c r="Q54" s="1"/>
      <c r="R54" s="2">
        <v>0.03</v>
      </c>
      <c r="S54" s="1"/>
      <c r="T54" s="1"/>
      <c r="U54" s="1"/>
    </row>
    <row r="55" spans="1:21" x14ac:dyDescent="0.25">
      <c r="A55" s="41" t="s">
        <v>65</v>
      </c>
      <c r="B55" s="42"/>
      <c r="C55" s="8">
        <v>3</v>
      </c>
      <c r="D55" s="2"/>
      <c r="E55" s="3">
        <f t="shared" si="0"/>
        <v>0</v>
      </c>
      <c r="F55" s="18">
        <f t="shared" si="1"/>
        <v>106.02599999999998</v>
      </c>
      <c r="G55" s="4">
        <f t="shared" si="2"/>
        <v>574.36599999999987</v>
      </c>
      <c r="H55" s="2"/>
      <c r="I55" s="2">
        <v>0.314</v>
      </c>
      <c r="J55" s="2">
        <v>8.8999999999999996E-2</v>
      </c>
      <c r="K55" s="2">
        <v>12.339</v>
      </c>
      <c r="L55" s="3">
        <v>573.07399999999996</v>
      </c>
      <c r="M55" s="2">
        <v>0.97799999999999998</v>
      </c>
      <c r="N55" s="2">
        <v>102.17299999999999</v>
      </c>
      <c r="O55" s="2">
        <v>3.7639999999999998</v>
      </c>
      <c r="P55" s="1"/>
      <c r="Q55" s="1"/>
      <c r="R55" s="2">
        <v>0.186</v>
      </c>
      <c r="S55" s="1"/>
      <c r="T55" s="1"/>
      <c r="U55" s="1"/>
    </row>
    <row r="56" spans="1:21" x14ac:dyDescent="0.25">
      <c r="A56" s="41" t="s">
        <v>66</v>
      </c>
      <c r="B56" s="42"/>
      <c r="C56" s="8">
        <v>4</v>
      </c>
      <c r="D56" s="2"/>
      <c r="E56" s="3">
        <f t="shared" si="0"/>
        <v>1.1000000000000001E-3</v>
      </c>
      <c r="F56" s="18">
        <f t="shared" si="1"/>
        <v>1.9710999999999999</v>
      </c>
      <c r="G56" s="4">
        <f t="shared" si="2"/>
        <v>8.0571000000000002</v>
      </c>
      <c r="H56" s="2"/>
      <c r="I56" s="2">
        <v>4.2903000000000002</v>
      </c>
      <c r="J56" s="2">
        <v>0.94899999999999995</v>
      </c>
      <c r="K56" s="2">
        <v>3.4741000000000004</v>
      </c>
      <c r="L56" s="3">
        <v>3.7667999999999999</v>
      </c>
      <c r="M56" s="2">
        <v>0</v>
      </c>
      <c r="N56" s="2">
        <v>1.0221</v>
      </c>
      <c r="O56" s="2">
        <v>0</v>
      </c>
      <c r="P56" s="2">
        <v>1E-3</v>
      </c>
      <c r="Q56" s="2">
        <v>1E-4</v>
      </c>
      <c r="R56" s="2">
        <v>1.5249999999999999</v>
      </c>
      <c r="S56" s="2">
        <v>0.01</v>
      </c>
      <c r="T56" s="1"/>
      <c r="U56" s="1"/>
    </row>
    <row r="57" spans="1:21" x14ac:dyDescent="0.25">
      <c r="A57" s="41" t="s">
        <v>67</v>
      </c>
      <c r="B57" s="42"/>
      <c r="C57" s="9">
        <v>4</v>
      </c>
      <c r="D57" s="1"/>
      <c r="E57" s="3">
        <f t="shared" si="0"/>
        <v>1.7000000000000001E-2</v>
      </c>
      <c r="F57" s="18">
        <f t="shared" si="1"/>
        <v>12.502199999999998</v>
      </c>
      <c r="G57" s="4">
        <f t="shared" si="2"/>
        <v>18.884</v>
      </c>
      <c r="H57" s="1"/>
      <c r="I57" s="1"/>
      <c r="J57" s="1"/>
      <c r="K57" s="2">
        <v>0.68864999999999998</v>
      </c>
      <c r="L57" s="3">
        <v>18.576000000000001</v>
      </c>
      <c r="M57" s="2">
        <v>0.308</v>
      </c>
      <c r="N57" s="2">
        <v>12.496199999999998</v>
      </c>
      <c r="O57" s="2">
        <v>6.0000000000000001E-3</v>
      </c>
      <c r="P57" s="2">
        <v>1.7000000000000001E-2</v>
      </c>
      <c r="Q57" s="1"/>
      <c r="R57" s="1"/>
      <c r="S57" s="1"/>
      <c r="T57" s="2">
        <v>0</v>
      </c>
      <c r="U57" s="1"/>
    </row>
    <row r="58" spans="1:21" x14ac:dyDescent="0.25">
      <c r="A58" s="41" t="s">
        <v>68</v>
      </c>
      <c r="B58" s="42"/>
      <c r="C58" s="8">
        <v>3</v>
      </c>
      <c r="D58" s="2"/>
      <c r="E58" s="3">
        <f t="shared" si="0"/>
        <v>0.122</v>
      </c>
      <c r="F58" s="18">
        <f t="shared" si="1"/>
        <v>10.277000000000001</v>
      </c>
      <c r="G58" s="4">
        <f t="shared" si="2"/>
        <v>49.448999999999998</v>
      </c>
      <c r="H58" s="2"/>
      <c r="I58" s="2">
        <v>48.6</v>
      </c>
      <c r="J58" s="2">
        <v>10.005000000000001</v>
      </c>
      <c r="K58" s="2">
        <v>0.90600000000000003</v>
      </c>
      <c r="L58" s="3">
        <v>0.84899999999999998</v>
      </c>
      <c r="M58" s="2">
        <v>0</v>
      </c>
      <c r="N58" s="2">
        <v>0.27200000000000002</v>
      </c>
      <c r="O58" s="2">
        <v>0</v>
      </c>
      <c r="P58" s="1"/>
      <c r="Q58" s="2">
        <v>0.122</v>
      </c>
      <c r="R58" s="2">
        <v>0</v>
      </c>
      <c r="S58" s="2">
        <v>0</v>
      </c>
      <c r="T58" s="1"/>
      <c r="U58" s="1"/>
    </row>
    <row r="59" spans="1:21" x14ac:dyDescent="0.25">
      <c r="A59" s="41" t="s">
        <v>69</v>
      </c>
      <c r="B59" s="42"/>
      <c r="C59" s="8">
        <v>3</v>
      </c>
      <c r="D59" s="2"/>
      <c r="E59" s="3">
        <f t="shared" si="0"/>
        <v>0.16060000000000002</v>
      </c>
      <c r="F59" s="18">
        <f t="shared" si="1"/>
        <v>8.2470999999999979</v>
      </c>
      <c r="G59" s="4">
        <f t="shared" si="2"/>
        <v>42.011900000000011</v>
      </c>
      <c r="H59" s="2"/>
      <c r="I59" s="2">
        <v>21.330200000000001</v>
      </c>
      <c r="J59" s="2">
        <v>7.5800000000000006E-2</v>
      </c>
      <c r="K59" s="2">
        <v>0.83720000000000006</v>
      </c>
      <c r="L59" s="3">
        <v>20.616100000000003</v>
      </c>
      <c r="M59" s="2">
        <v>6.5599999999999992E-2</v>
      </c>
      <c r="N59" s="2">
        <v>8.1061999999999994</v>
      </c>
      <c r="O59" s="2">
        <v>6.5100000000000005E-2</v>
      </c>
      <c r="P59" s="2">
        <v>9.7100000000000006E-2</v>
      </c>
      <c r="Q59" s="2">
        <v>6.3500000000000001E-2</v>
      </c>
      <c r="R59" s="2">
        <v>0</v>
      </c>
      <c r="S59" s="1"/>
      <c r="T59" s="1"/>
      <c r="U59" s="1"/>
    </row>
    <row r="60" spans="1:21" x14ac:dyDescent="0.25">
      <c r="A60" s="41" t="s">
        <v>70</v>
      </c>
      <c r="B60" s="42"/>
      <c r="C60" s="9">
        <v>1</v>
      </c>
      <c r="D60" s="1"/>
      <c r="E60" s="3">
        <f t="shared" si="0"/>
        <v>0.755</v>
      </c>
      <c r="F60" s="18">
        <f t="shared" si="1"/>
        <v>10.884</v>
      </c>
      <c r="G60" s="4">
        <f t="shared" si="2"/>
        <v>66.680999999999997</v>
      </c>
      <c r="H60" s="1"/>
      <c r="I60" s="1"/>
      <c r="J60" s="1"/>
      <c r="K60" s="1"/>
      <c r="L60" s="3">
        <v>66.680999999999997</v>
      </c>
      <c r="M60" s="1"/>
      <c r="N60" s="2">
        <v>10.884</v>
      </c>
      <c r="O60" s="1"/>
      <c r="P60" s="2">
        <v>0.755</v>
      </c>
      <c r="Q60" s="1"/>
      <c r="R60" s="1"/>
      <c r="S60" s="1"/>
      <c r="T60" s="1"/>
      <c r="U60" s="1"/>
    </row>
  </sheetData>
  <mergeCells count="59">
    <mergeCell ref="A60:B60"/>
    <mergeCell ref="A59:B59"/>
    <mergeCell ref="A57:B57"/>
    <mergeCell ref="A58:B58"/>
    <mergeCell ref="A55:B55"/>
    <mergeCell ref="A56:B56"/>
    <mergeCell ref="A54:B54"/>
    <mergeCell ref="A53:B53"/>
    <mergeCell ref="A51:B51"/>
    <mergeCell ref="A52:B52"/>
    <mergeCell ref="A50:B50"/>
    <mergeCell ref="A49:B49"/>
    <mergeCell ref="A48:B48"/>
    <mergeCell ref="A47:B47"/>
    <mergeCell ref="A46:B46"/>
    <mergeCell ref="A44:B44"/>
    <mergeCell ref="A45:B45"/>
    <mergeCell ref="A43:B43"/>
    <mergeCell ref="A42:B42"/>
    <mergeCell ref="A40:B40"/>
    <mergeCell ref="A41:B41"/>
    <mergeCell ref="A39:B39"/>
    <mergeCell ref="A38:B38"/>
    <mergeCell ref="A37:B37"/>
    <mergeCell ref="A35:B35"/>
    <mergeCell ref="A36:B36"/>
    <mergeCell ref="A34:B34"/>
    <mergeCell ref="A33:B33"/>
    <mergeCell ref="A32:B32"/>
    <mergeCell ref="A31:B31"/>
    <mergeCell ref="A30:B30"/>
    <mergeCell ref="A28:B28"/>
    <mergeCell ref="A29:B29"/>
    <mergeCell ref="A27:B27"/>
    <mergeCell ref="A26:B26"/>
    <mergeCell ref="A25:B25"/>
    <mergeCell ref="A23:B23"/>
    <mergeCell ref="A24:B24"/>
    <mergeCell ref="A21:B21"/>
    <mergeCell ref="A22:B22"/>
    <mergeCell ref="A20:B20"/>
    <mergeCell ref="A18:B18"/>
    <mergeCell ref="A19:B19"/>
    <mergeCell ref="A17:B17"/>
    <mergeCell ref="A16:B16"/>
    <mergeCell ref="A15:B15"/>
    <mergeCell ref="A14:B14"/>
    <mergeCell ref="A13:B13"/>
    <mergeCell ref="A12:B12"/>
    <mergeCell ref="A11:B11"/>
    <mergeCell ref="A10:B10"/>
    <mergeCell ref="A9:B9"/>
    <mergeCell ref="A8:B8"/>
    <mergeCell ref="A7:B7"/>
    <mergeCell ref="A6:B6"/>
    <mergeCell ref="A5:B5"/>
    <mergeCell ref="A4:B4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66"/>
  <sheetViews>
    <sheetView tabSelected="1" workbookViewId="0">
      <selection activeCell="E7" sqref="E7"/>
    </sheetView>
  </sheetViews>
  <sheetFormatPr defaultRowHeight="15" x14ac:dyDescent="0.25"/>
  <cols>
    <col min="1" max="1" width="9.140625" style="39"/>
    <col min="2" max="2" width="21.28515625" customWidth="1"/>
    <col min="3" max="3" width="12.5703125" customWidth="1"/>
    <col min="4" max="4" width="16.7109375" customWidth="1"/>
    <col min="5" max="5" width="12.7109375" customWidth="1"/>
    <col min="6" max="6" width="17.140625" customWidth="1"/>
    <col min="7" max="7" width="16" customWidth="1"/>
    <col min="8" max="8" width="21.5703125" customWidth="1"/>
    <col min="9" max="9" width="16.5703125" customWidth="1"/>
    <col min="10" max="10" width="16.28515625" customWidth="1"/>
    <col min="11" max="11" width="12.5703125" customWidth="1"/>
    <col min="12" max="12" width="14.85546875" customWidth="1"/>
    <col min="13" max="13" width="14" customWidth="1"/>
    <col min="14" max="14" width="13.5703125" customWidth="1"/>
    <col min="15" max="15" width="12.85546875" customWidth="1"/>
    <col min="16" max="16" width="15.5703125" customWidth="1"/>
    <col min="17" max="17" width="16.42578125" customWidth="1"/>
    <col min="18" max="18" width="18.7109375" customWidth="1"/>
    <col min="19" max="19" width="14.85546875" customWidth="1"/>
  </cols>
  <sheetData>
    <row r="3" spans="1:20" ht="20.25" x14ac:dyDescent="0.3">
      <c r="B3" s="46" t="s">
        <v>146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6" spans="1:20" s="20" customFormat="1" ht="31.5" customHeight="1" x14ac:dyDescent="0.25">
      <c r="A6" s="38" t="s">
        <v>88</v>
      </c>
      <c r="B6" s="37" t="s">
        <v>87</v>
      </c>
      <c r="C6" s="24" t="s">
        <v>71</v>
      </c>
      <c r="D6" s="24" t="s">
        <v>72</v>
      </c>
      <c r="E6" s="33" t="s">
        <v>85</v>
      </c>
      <c r="F6" s="24" t="s">
        <v>73</v>
      </c>
      <c r="G6" s="24" t="s">
        <v>74</v>
      </c>
      <c r="H6" s="24" t="s">
        <v>75</v>
      </c>
      <c r="I6" s="24" t="s">
        <v>2</v>
      </c>
      <c r="J6" s="24" t="s">
        <v>9</v>
      </c>
      <c r="K6" s="24" t="s">
        <v>10</v>
      </c>
      <c r="L6" s="24" t="s">
        <v>12</v>
      </c>
      <c r="M6" s="36" t="s">
        <v>86</v>
      </c>
      <c r="N6" s="24" t="s">
        <v>78</v>
      </c>
      <c r="O6" s="24" t="s">
        <v>79</v>
      </c>
      <c r="P6" s="24" t="s">
        <v>80</v>
      </c>
      <c r="Q6" s="24" t="s">
        <v>81</v>
      </c>
      <c r="R6" s="24" t="s">
        <v>82</v>
      </c>
      <c r="S6" s="24" t="s">
        <v>83</v>
      </c>
      <c r="T6" s="24" t="s">
        <v>84</v>
      </c>
    </row>
    <row r="7" spans="1:20" x14ac:dyDescent="0.25">
      <c r="A7" s="40"/>
      <c r="B7" s="23"/>
      <c r="C7" s="21">
        <v>562</v>
      </c>
      <c r="D7" s="21">
        <v>56513.720719999998</v>
      </c>
      <c r="E7" s="34">
        <f>SUM(E8:E65)</f>
        <v>3508.0270989999995</v>
      </c>
      <c r="F7" s="31">
        <f>SUM(F8:F65)</f>
        <v>11047.252765000003</v>
      </c>
      <c r="G7" s="29">
        <f t="shared" ref="G7:L7" si="0">SUM(G8:G65)</f>
        <v>7809.0480500000012</v>
      </c>
      <c r="H7" s="29">
        <f t="shared" si="0"/>
        <v>16794.252490000006</v>
      </c>
      <c r="I7" s="29">
        <f t="shared" si="0"/>
        <v>10448.462252000003</v>
      </c>
      <c r="J7" s="29">
        <f t="shared" si="0"/>
        <v>214.02070000000003</v>
      </c>
      <c r="K7" s="29">
        <f t="shared" si="0"/>
        <v>99.044399999999982</v>
      </c>
      <c r="L7" s="29">
        <f t="shared" si="0"/>
        <v>40.83153084857755</v>
      </c>
      <c r="M7" s="29">
        <f>E7*100/D7</f>
        <v>6.2073900891797447</v>
      </c>
      <c r="N7" s="28">
        <f t="shared" ref="N7:N38" si="1">F7*100/D7</f>
        <v>19.547912655997575</v>
      </c>
      <c r="O7" s="28">
        <f t="shared" ref="O7:O38" si="2">G7*100/D7</f>
        <v>13.817968363276439</v>
      </c>
      <c r="P7" s="28">
        <f t="shared" ref="P7:P38" si="3">H7*100/D7</f>
        <v>29.717124047110531</v>
      </c>
      <c r="Q7" s="28">
        <f t="shared" ref="Q7:Q38" si="4">I7*100/D7</f>
        <v>18.488363744032043</v>
      </c>
      <c r="R7" s="28">
        <f t="shared" ref="R7:R38" si="5">J7*100/D7</f>
        <v>0.37870573247225414</v>
      </c>
      <c r="S7" s="28">
        <f t="shared" ref="S7:S38" si="6">K7*100/D7</f>
        <v>0.17525726272867492</v>
      </c>
      <c r="T7" s="28">
        <f t="shared" ref="T7:T38" si="7">L7*100/D7</f>
        <v>7.2250650511721526E-2</v>
      </c>
    </row>
    <row r="8" spans="1:20" x14ac:dyDescent="0.25">
      <c r="A8" s="40" t="s">
        <v>89</v>
      </c>
      <c r="B8" s="25" t="s">
        <v>13</v>
      </c>
      <c r="C8" s="21">
        <v>6</v>
      </c>
      <c r="D8" s="21">
        <v>3290.8102000000008</v>
      </c>
      <c r="E8" s="35">
        <v>270.339</v>
      </c>
      <c r="F8" s="32">
        <v>432.048</v>
      </c>
      <c r="G8" s="22">
        <v>1412.8985</v>
      </c>
      <c r="H8" s="22">
        <v>1116.4635000000001</v>
      </c>
      <c r="I8" s="22">
        <v>2.6139999999999999</v>
      </c>
      <c r="J8" s="22"/>
      <c r="K8" s="22"/>
      <c r="L8" s="22"/>
      <c r="M8" s="26">
        <f>E8*100/D8</f>
        <v>8.2149678519897602</v>
      </c>
      <c r="N8" s="26">
        <f t="shared" si="1"/>
        <v>13.128924907307018</v>
      </c>
      <c r="O8" s="26">
        <f t="shared" si="2"/>
        <v>42.934670009227503</v>
      </c>
      <c r="P8" s="27">
        <f t="shared" si="3"/>
        <v>33.926705952230236</v>
      </c>
      <c r="Q8" s="27">
        <f t="shared" si="4"/>
        <v>7.9433326176027996E-2</v>
      </c>
      <c r="R8" s="27">
        <f t="shared" si="5"/>
        <v>0</v>
      </c>
      <c r="S8" s="27">
        <f t="shared" si="6"/>
        <v>0</v>
      </c>
      <c r="T8" s="27">
        <f t="shared" si="7"/>
        <v>0</v>
      </c>
    </row>
    <row r="9" spans="1:20" x14ac:dyDescent="0.25">
      <c r="A9" s="40" t="s">
        <v>90</v>
      </c>
      <c r="B9" s="25" t="s">
        <v>14</v>
      </c>
      <c r="C9" s="21">
        <v>30</v>
      </c>
      <c r="D9" s="21">
        <v>3012.6838939999998</v>
      </c>
      <c r="E9" s="35">
        <v>217.73279999999997</v>
      </c>
      <c r="F9" s="32">
        <v>419.5</v>
      </c>
      <c r="G9" s="22">
        <v>692.51400000000012</v>
      </c>
      <c r="H9" s="22">
        <v>1401.1070000000002</v>
      </c>
      <c r="I9" s="22">
        <v>60.629399999999997</v>
      </c>
      <c r="J9" s="22">
        <v>9.0660000000000007</v>
      </c>
      <c r="K9" s="22">
        <v>11.234999999999999</v>
      </c>
      <c r="L9" s="22"/>
      <c r="M9" s="26">
        <f t="shared" ref="M9:M65" si="8">E9*100/D9</f>
        <v>7.2272036383781311</v>
      </c>
      <c r="N9" s="26">
        <f t="shared" si="1"/>
        <v>13.924461203363144</v>
      </c>
      <c r="O9" s="26">
        <f t="shared" si="2"/>
        <v>22.986613410693266</v>
      </c>
      <c r="P9" s="27">
        <f t="shared" si="3"/>
        <v>46.506936980358823</v>
      </c>
      <c r="Q9" s="27">
        <f t="shared" si="4"/>
        <v>2.0124713422721938</v>
      </c>
      <c r="R9" s="27">
        <f t="shared" si="5"/>
        <v>0.30092768836636535</v>
      </c>
      <c r="S9" s="27">
        <f t="shared" si="6"/>
        <v>0.37292329349173997</v>
      </c>
      <c r="T9" s="27">
        <f t="shared" si="7"/>
        <v>0</v>
      </c>
    </row>
    <row r="10" spans="1:20" x14ac:dyDescent="0.25">
      <c r="A10" s="40" t="s">
        <v>91</v>
      </c>
      <c r="B10" s="25" t="s">
        <v>15</v>
      </c>
      <c r="C10" s="21">
        <v>16</v>
      </c>
      <c r="D10" s="21">
        <v>1365.7524000000005</v>
      </c>
      <c r="E10" s="35">
        <v>55.294800000000009</v>
      </c>
      <c r="F10" s="32">
        <v>26.474099999999996</v>
      </c>
      <c r="G10" s="22">
        <v>278.69960000000003</v>
      </c>
      <c r="H10" s="22">
        <v>936.16450000000009</v>
      </c>
      <c r="I10" s="22">
        <v>15.282</v>
      </c>
      <c r="J10" s="22">
        <v>3.8919999999999999</v>
      </c>
      <c r="K10" s="22">
        <v>0.71900000000000008</v>
      </c>
      <c r="L10" s="22">
        <v>2.7E-2</v>
      </c>
      <c r="M10" s="26">
        <f t="shared" si="8"/>
        <v>4.0486694367148823</v>
      </c>
      <c r="N10" s="26">
        <f t="shared" si="1"/>
        <v>1.9384260280267482</v>
      </c>
      <c r="O10" s="26">
        <f t="shared" si="2"/>
        <v>20.406304978852678</v>
      </c>
      <c r="P10" s="27">
        <f t="shared" si="3"/>
        <v>68.545696862769546</v>
      </c>
      <c r="Q10" s="27">
        <f t="shared" si="4"/>
        <v>1.1189436679737845</v>
      </c>
      <c r="R10" s="27">
        <f t="shared" si="5"/>
        <v>0.28497112653801659</v>
      </c>
      <c r="S10" s="27">
        <f t="shared" si="6"/>
        <v>5.2644974301344793E-2</v>
      </c>
      <c r="T10" s="27">
        <f t="shared" si="7"/>
        <v>1.9769322755720576E-3</v>
      </c>
    </row>
    <row r="11" spans="1:20" x14ac:dyDescent="0.25">
      <c r="A11" s="40" t="s">
        <v>92</v>
      </c>
      <c r="B11" s="25" t="s">
        <v>16</v>
      </c>
      <c r="C11" s="21">
        <v>46</v>
      </c>
      <c r="D11" s="21">
        <v>3790.5400009999989</v>
      </c>
      <c r="E11" s="35">
        <v>164.09791999999996</v>
      </c>
      <c r="F11" s="32">
        <v>90.23439999999998</v>
      </c>
      <c r="G11" s="22">
        <v>584.75459999999987</v>
      </c>
      <c r="H11" s="22">
        <v>1206.0308000000002</v>
      </c>
      <c r="I11" s="22">
        <v>141.34290000000001</v>
      </c>
      <c r="J11" s="22">
        <v>5.0034999999999998</v>
      </c>
      <c r="K11" s="22">
        <v>2.6473999999999993</v>
      </c>
      <c r="L11" s="22">
        <v>2.2000000000000002E-2</v>
      </c>
      <c r="M11" s="26">
        <f t="shared" si="8"/>
        <v>4.3291436037268722</v>
      </c>
      <c r="N11" s="26">
        <f t="shared" si="1"/>
        <v>2.3805157042583605</v>
      </c>
      <c r="O11" s="26">
        <f t="shared" si="2"/>
        <v>15.426683265332464</v>
      </c>
      <c r="P11" s="27">
        <f t="shared" si="3"/>
        <v>31.816859858538148</v>
      </c>
      <c r="Q11" s="27">
        <f t="shared" si="4"/>
        <v>3.7288328302223883</v>
      </c>
      <c r="R11" s="27">
        <f t="shared" si="5"/>
        <v>0.13199966228241899</v>
      </c>
      <c r="S11" s="27">
        <f t="shared" si="6"/>
        <v>6.9842291581188362E-2</v>
      </c>
      <c r="T11" s="27">
        <f t="shared" si="7"/>
        <v>5.8039223947501111E-4</v>
      </c>
    </row>
    <row r="12" spans="1:20" x14ac:dyDescent="0.25">
      <c r="A12" s="40" t="s">
        <v>93</v>
      </c>
      <c r="B12" s="25" t="s">
        <v>17</v>
      </c>
      <c r="C12" s="21">
        <v>7</v>
      </c>
      <c r="D12" s="21">
        <v>112.11699999999999</v>
      </c>
      <c r="E12" s="35">
        <v>20.882999999999999</v>
      </c>
      <c r="F12" s="32">
        <v>1.522</v>
      </c>
      <c r="G12" s="22">
        <v>6.2250000000000005</v>
      </c>
      <c r="H12" s="22">
        <v>23.164000000000001</v>
      </c>
      <c r="I12" s="22"/>
      <c r="J12" s="22"/>
      <c r="K12" s="22"/>
      <c r="L12" s="22"/>
      <c r="M12" s="26">
        <f t="shared" si="8"/>
        <v>18.626078114826473</v>
      </c>
      <c r="N12" s="26">
        <f t="shared" si="1"/>
        <v>1.3575104578253074</v>
      </c>
      <c r="O12" s="26">
        <f t="shared" si="2"/>
        <v>5.5522356110134954</v>
      </c>
      <c r="P12" s="27">
        <f t="shared" si="3"/>
        <v>20.66055995076572</v>
      </c>
      <c r="Q12" s="27">
        <f t="shared" si="4"/>
        <v>0</v>
      </c>
      <c r="R12" s="27">
        <f t="shared" si="5"/>
        <v>0</v>
      </c>
      <c r="S12" s="27">
        <f t="shared" si="6"/>
        <v>0</v>
      </c>
      <c r="T12" s="27">
        <f t="shared" si="7"/>
        <v>0</v>
      </c>
    </row>
    <row r="13" spans="1:20" x14ac:dyDescent="0.25">
      <c r="A13" s="40" t="s">
        <v>94</v>
      </c>
      <c r="B13" s="25" t="s">
        <v>18</v>
      </c>
      <c r="C13" s="21">
        <v>9</v>
      </c>
      <c r="D13" s="21">
        <v>541.976</v>
      </c>
      <c r="E13" s="35">
        <v>37.830000000000005</v>
      </c>
      <c r="F13" s="32">
        <v>1.7000000000000001E-2</v>
      </c>
      <c r="G13" s="22">
        <v>47.149000000000001</v>
      </c>
      <c r="H13" s="22">
        <v>407.52800000000002</v>
      </c>
      <c r="I13" s="22">
        <v>9.3740000000000006</v>
      </c>
      <c r="J13" s="22"/>
      <c r="K13" s="22"/>
      <c r="L13" s="22"/>
      <c r="M13" s="26">
        <f t="shared" si="8"/>
        <v>6.9800138751531442</v>
      </c>
      <c r="N13" s="26">
        <f t="shared" si="1"/>
        <v>3.1366702584616295E-3</v>
      </c>
      <c r="O13" s="26">
        <f t="shared" si="2"/>
        <v>8.6994627068357264</v>
      </c>
      <c r="P13" s="27">
        <f t="shared" si="3"/>
        <v>75.192997475902999</v>
      </c>
      <c r="Q13" s="27">
        <f t="shared" si="4"/>
        <v>1.7295968825187833</v>
      </c>
      <c r="R13" s="27">
        <f t="shared" si="5"/>
        <v>0</v>
      </c>
      <c r="S13" s="27">
        <f t="shared" si="6"/>
        <v>0</v>
      </c>
      <c r="T13" s="27">
        <f t="shared" si="7"/>
        <v>0</v>
      </c>
    </row>
    <row r="14" spans="1:20" x14ac:dyDescent="0.25">
      <c r="A14" s="40" t="s">
        <v>95</v>
      </c>
      <c r="B14" s="25" t="s">
        <v>19</v>
      </c>
      <c r="C14" s="21">
        <v>21</v>
      </c>
      <c r="D14" s="21">
        <v>304.89189999999991</v>
      </c>
      <c r="E14" s="35">
        <v>31.215300000000003</v>
      </c>
      <c r="F14" s="32">
        <v>0.31020000000000003</v>
      </c>
      <c r="G14" s="22">
        <v>9.6187000000000005</v>
      </c>
      <c r="H14" s="22">
        <v>53.007999999999996</v>
      </c>
      <c r="I14" s="22">
        <v>5.8389999999999995</v>
      </c>
      <c r="J14" s="22">
        <v>10.288</v>
      </c>
      <c r="K14" s="22">
        <v>4.7480000000000002</v>
      </c>
      <c r="L14" s="22"/>
      <c r="M14" s="26">
        <f t="shared" si="8"/>
        <v>10.238153260221086</v>
      </c>
      <c r="N14" s="26">
        <f t="shared" si="1"/>
        <v>0.101740977703901</v>
      </c>
      <c r="O14" s="26">
        <f t="shared" si="2"/>
        <v>3.1547902715683831</v>
      </c>
      <c r="P14" s="27">
        <f t="shared" si="3"/>
        <v>17.385834126783955</v>
      </c>
      <c r="Q14" s="27">
        <f t="shared" si="4"/>
        <v>1.9151049929499608</v>
      </c>
      <c r="R14" s="27">
        <f t="shared" si="5"/>
        <v>3.3743106983163549</v>
      </c>
      <c r="S14" s="27">
        <f t="shared" si="6"/>
        <v>1.5572732499617084</v>
      </c>
      <c r="T14" s="27">
        <f t="shared" si="7"/>
        <v>0</v>
      </c>
    </row>
    <row r="15" spans="1:20" x14ac:dyDescent="0.25">
      <c r="A15" s="40" t="s">
        <v>96</v>
      </c>
      <c r="B15" s="25" t="s">
        <v>20</v>
      </c>
      <c r="C15" s="21">
        <v>32</v>
      </c>
      <c r="D15" s="21">
        <v>2102.4756619999998</v>
      </c>
      <c r="E15" s="35">
        <v>197.87434499999998</v>
      </c>
      <c r="F15" s="32">
        <v>147.43699999999998</v>
      </c>
      <c r="G15" s="22">
        <v>508.84559999999999</v>
      </c>
      <c r="H15" s="22">
        <v>728.49691999999993</v>
      </c>
      <c r="I15" s="22">
        <v>176.02940000000001</v>
      </c>
      <c r="J15" s="22">
        <v>86.169699999999992</v>
      </c>
      <c r="K15" s="22">
        <v>1.1211</v>
      </c>
      <c r="L15" s="22">
        <v>0.11069999999999999</v>
      </c>
      <c r="M15" s="26">
        <f t="shared" si="8"/>
        <v>9.4114927737983969</v>
      </c>
      <c r="N15" s="26">
        <f t="shared" si="1"/>
        <v>7.0125425309203893</v>
      </c>
      <c r="O15" s="26">
        <f t="shared" si="2"/>
        <v>24.202211193063505</v>
      </c>
      <c r="P15" s="27">
        <f t="shared" si="3"/>
        <v>34.649481711812555</v>
      </c>
      <c r="Q15" s="27">
        <f t="shared" si="4"/>
        <v>8.3724821733513153</v>
      </c>
      <c r="R15" s="27">
        <f t="shared" si="5"/>
        <v>4.0984873954750212</v>
      </c>
      <c r="S15" s="27">
        <f t="shared" si="6"/>
        <v>5.3322852685654544E-2</v>
      </c>
      <c r="T15" s="27">
        <f t="shared" si="7"/>
        <v>5.2652214720381382E-3</v>
      </c>
    </row>
    <row r="16" spans="1:20" x14ac:dyDescent="0.25">
      <c r="A16" s="40" t="s">
        <v>97</v>
      </c>
      <c r="B16" s="25" t="s">
        <v>21</v>
      </c>
      <c r="C16" s="21">
        <v>4</v>
      </c>
      <c r="D16" s="21">
        <v>93.726000000000013</v>
      </c>
      <c r="E16" s="35">
        <v>5.7649999999999997</v>
      </c>
      <c r="F16" s="32">
        <v>1.6E-2</v>
      </c>
      <c r="G16" s="22">
        <v>0.23799999999999999</v>
      </c>
      <c r="H16" s="22">
        <v>3.8109999999999995</v>
      </c>
      <c r="I16" s="22"/>
      <c r="J16" s="22"/>
      <c r="K16" s="22"/>
      <c r="L16" s="22"/>
      <c r="M16" s="26">
        <f t="shared" si="8"/>
        <v>6.1509079657725705</v>
      </c>
      <c r="N16" s="26">
        <f t="shared" si="1"/>
        <v>1.7071036852100804E-2</v>
      </c>
      <c r="O16" s="26">
        <f t="shared" si="2"/>
        <v>0.25393167317499937</v>
      </c>
      <c r="P16" s="27">
        <f t="shared" si="3"/>
        <v>4.066107590209759</v>
      </c>
      <c r="Q16" s="27">
        <f t="shared" si="4"/>
        <v>0</v>
      </c>
      <c r="R16" s="27">
        <f t="shared" si="5"/>
        <v>0</v>
      </c>
      <c r="S16" s="27">
        <f t="shared" si="6"/>
        <v>0</v>
      </c>
      <c r="T16" s="27">
        <f t="shared" si="7"/>
        <v>0</v>
      </c>
    </row>
    <row r="17" spans="1:20" x14ac:dyDescent="0.25">
      <c r="A17" s="40" t="s">
        <v>98</v>
      </c>
      <c r="B17" s="25" t="s">
        <v>22</v>
      </c>
      <c r="C17" s="21">
        <v>10</v>
      </c>
      <c r="D17" s="21">
        <v>442.81816999999995</v>
      </c>
      <c r="E17" s="35">
        <v>24.989619999999999</v>
      </c>
      <c r="F17" s="32">
        <v>1.7999999999999999E-2</v>
      </c>
      <c r="G17" s="22">
        <v>28.196280000000002</v>
      </c>
      <c r="H17" s="22">
        <v>299.47226999999998</v>
      </c>
      <c r="I17" s="22">
        <v>13.436</v>
      </c>
      <c r="J17" s="22">
        <v>0</v>
      </c>
      <c r="K17" s="22">
        <v>3.0000000000000001E-3</v>
      </c>
      <c r="L17" s="22"/>
      <c r="M17" s="26">
        <f t="shared" si="8"/>
        <v>5.643314049195407</v>
      </c>
      <c r="N17" s="26">
        <f t="shared" si="1"/>
        <v>4.0648738510436462E-3</v>
      </c>
      <c r="O17" s="26">
        <f t="shared" si="2"/>
        <v>6.3674622927058309</v>
      </c>
      <c r="P17" s="27">
        <f t="shared" si="3"/>
        <v>67.628722190871258</v>
      </c>
      <c r="Q17" s="27">
        <f t="shared" si="4"/>
        <v>3.0342025034790239</v>
      </c>
      <c r="R17" s="27">
        <f t="shared" si="5"/>
        <v>0</v>
      </c>
      <c r="S17" s="27">
        <f t="shared" si="6"/>
        <v>6.7747897517394108E-4</v>
      </c>
      <c r="T17" s="27">
        <f t="shared" si="7"/>
        <v>0</v>
      </c>
    </row>
    <row r="18" spans="1:20" x14ac:dyDescent="0.25">
      <c r="A18" s="40" t="s">
        <v>99</v>
      </c>
      <c r="B18" s="25" t="s">
        <v>23</v>
      </c>
      <c r="C18" s="21">
        <v>12</v>
      </c>
      <c r="D18" s="21">
        <v>609.97471919999975</v>
      </c>
      <c r="E18" s="35">
        <v>43.189251999999996</v>
      </c>
      <c r="F18" s="32">
        <v>86.60499999999999</v>
      </c>
      <c r="G18" s="22">
        <v>76.113869999999977</v>
      </c>
      <c r="H18" s="22">
        <v>388.42899999999986</v>
      </c>
      <c r="I18" s="22">
        <v>3.1429999999999998</v>
      </c>
      <c r="J18" s="22">
        <v>2.7E-2</v>
      </c>
      <c r="K18" s="22">
        <v>0.104</v>
      </c>
      <c r="L18" s="22"/>
      <c r="M18" s="26">
        <f t="shared" si="8"/>
        <v>7.0804986896250393</v>
      </c>
      <c r="N18" s="26">
        <f t="shared" si="1"/>
        <v>14.198129409950802</v>
      </c>
      <c r="O18" s="26">
        <f t="shared" si="2"/>
        <v>12.478200752291114</v>
      </c>
      <c r="P18" s="27">
        <f t="shared" si="3"/>
        <v>63.679524375934172</v>
      </c>
      <c r="Q18" s="27">
        <f t="shared" si="4"/>
        <v>0.51526725634172821</v>
      </c>
      <c r="R18" s="27">
        <f t="shared" si="5"/>
        <v>4.4264129561650224E-3</v>
      </c>
      <c r="S18" s="27">
        <f t="shared" si="6"/>
        <v>1.7049886942265269E-2</v>
      </c>
      <c r="T18" s="27">
        <f t="shared" si="7"/>
        <v>0</v>
      </c>
    </row>
    <row r="19" spans="1:20" x14ac:dyDescent="0.25">
      <c r="A19" s="40" t="s">
        <v>100</v>
      </c>
      <c r="B19" s="25" t="s">
        <v>24</v>
      </c>
      <c r="C19" s="21">
        <v>8</v>
      </c>
      <c r="D19" s="21">
        <v>209.74711000000002</v>
      </c>
      <c r="E19" s="35">
        <v>19.192</v>
      </c>
      <c r="F19" s="32">
        <v>3.5689999999999995</v>
      </c>
      <c r="G19" s="22">
        <v>9.5559999999999992</v>
      </c>
      <c r="H19" s="22">
        <v>107.55199999999999</v>
      </c>
      <c r="I19" s="22">
        <v>0.89800000000000002</v>
      </c>
      <c r="J19" s="22">
        <v>5.0000000000000001E-3</v>
      </c>
      <c r="K19" s="22">
        <v>2.5999999999999999E-2</v>
      </c>
      <c r="L19" s="22"/>
      <c r="M19" s="26">
        <f t="shared" si="8"/>
        <v>9.1500664776739953</v>
      </c>
      <c r="N19" s="26">
        <f t="shared" si="1"/>
        <v>1.7015729084419802</v>
      </c>
      <c r="O19" s="26">
        <f t="shared" si="2"/>
        <v>4.5559626542649374</v>
      </c>
      <c r="P19" s="27">
        <f t="shared" si="3"/>
        <v>51.276987797352717</v>
      </c>
      <c r="Q19" s="27">
        <f t="shared" si="4"/>
        <v>0.42813462364272858</v>
      </c>
      <c r="R19" s="27">
        <f t="shared" si="5"/>
        <v>2.3838230715073974E-3</v>
      </c>
      <c r="S19" s="27">
        <f t="shared" si="6"/>
        <v>1.2395879971838468E-2</v>
      </c>
      <c r="T19" s="27">
        <f t="shared" si="7"/>
        <v>0</v>
      </c>
    </row>
    <row r="20" spans="1:20" x14ac:dyDescent="0.25">
      <c r="A20" s="40" t="s">
        <v>101</v>
      </c>
      <c r="B20" s="25" t="s">
        <v>25</v>
      </c>
      <c r="C20" s="21">
        <v>15</v>
      </c>
      <c r="D20" s="21">
        <v>2628.7384489999995</v>
      </c>
      <c r="E20" s="35">
        <v>149.64298100000002</v>
      </c>
      <c r="F20" s="32">
        <v>1591.1890000000001</v>
      </c>
      <c r="G20" s="22">
        <v>128.2636</v>
      </c>
      <c r="H20" s="22">
        <v>596.23459999999989</v>
      </c>
      <c r="I20" s="22">
        <v>15.107269999999998</v>
      </c>
      <c r="J20" s="22">
        <v>1.2749999999999999</v>
      </c>
      <c r="K20" s="22">
        <v>5.0000000000000001E-3</v>
      </c>
      <c r="L20" s="22"/>
      <c r="M20" s="26">
        <f t="shared" si="8"/>
        <v>5.6925777860070417</v>
      </c>
      <c r="N20" s="26">
        <f t="shared" si="1"/>
        <v>60.530517998293263</v>
      </c>
      <c r="O20" s="26">
        <f t="shared" si="2"/>
        <v>4.8792834467344157</v>
      </c>
      <c r="P20" s="27">
        <f t="shared" si="3"/>
        <v>22.681396858893056</v>
      </c>
      <c r="Q20" s="27">
        <f t="shared" si="4"/>
        <v>0.57469658138667112</v>
      </c>
      <c r="R20" s="27">
        <f t="shared" si="5"/>
        <v>4.8502352924651888E-2</v>
      </c>
      <c r="S20" s="27">
        <f t="shared" si="6"/>
        <v>1.9020530558687017E-4</v>
      </c>
      <c r="T20" s="27">
        <f t="shared" si="7"/>
        <v>0</v>
      </c>
    </row>
    <row r="21" spans="1:20" x14ac:dyDescent="0.25">
      <c r="A21" s="40" t="s">
        <v>102</v>
      </c>
      <c r="B21" s="25" t="s">
        <v>26</v>
      </c>
      <c r="C21" s="21">
        <v>8</v>
      </c>
      <c r="D21" s="21">
        <v>325.74799999999988</v>
      </c>
      <c r="E21" s="35">
        <v>39.975999999999992</v>
      </c>
      <c r="F21" s="32">
        <v>0.26600000000000001</v>
      </c>
      <c r="G21" s="22">
        <v>45.870999999999995</v>
      </c>
      <c r="H21" s="22">
        <v>129.47699999999998</v>
      </c>
      <c r="I21" s="22">
        <v>6.8449999999999998</v>
      </c>
      <c r="J21" s="22"/>
      <c r="K21" s="22"/>
      <c r="L21" s="22"/>
      <c r="M21" s="26">
        <f t="shared" si="8"/>
        <v>12.272063067156209</v>
      </c>
      <c r="N21" s="26">
        <f t="shared" si="1"/>
        <v>8.1658214325183914E-2</v>
      </c>
      <c r="O21" s="26">
        <f t="shared" si="2"/>
        <v>14.081744170340267</v>
      </c>
      <c r="P21" s="27">
        <f t="shared" si="3"/>
        <v>39.747596301435472</v>
      </c>
      <c r="Q21" s="27">
        <f t="shared" si="4"/>
        <v>2.1013175829168569</v>
      </c>
      <c r="R21" s="27">
        <f t="shared" si="5"/>
        <v>0</v>
      </c>
      <c r="S21" s="27">
        <f t="shared" si="6"/>
        <v>0</v>
      </c>
      <c r="T21" s="27">
        <f t="shared" si="7"/>
        <v>0</v>
      </c>
    </row>
    <row r="22" spans="1:20" x14ac:dyDescent="0.25">
      <c r="A22" s="40" t="s">
        <v>103</v>
      </c>
      <c r="B22" s="25" t="s">
        <v>27</v>
      </c>
      <c r="C22" s="21">
        <v>11</v>
      </c>
      <c r="D22" s="21">
        <v>20099.161000000004</v>
      </c>
      <c r="E22" s="35">
        <v>188.58030000000002</v>
      </c>
      <c r="F22" s="32">
        <v>7848.7930000000006</v>
      </c>
      <c r="G22" s="22">
        <v>1425.2205000000001</v>
      </c>
      <c r="H22" s="22">
        <v>1435.9052000000001</v>
      </c>
      <c r="I22" s="22">
        <v>8833.9966000000004</v>
      </c>
      <c r="J22" s="22">
        <v>69.944999999999993</v>
      </c>
      <c r="K22" s="22">
        <v>66.695999999999998</v>
      </c>
      <c r="L22" s="22">
        <v>37.311999999999998</v>
      </c>
      <c r="M22" s="26">
        <f t="shared" si="8"/>
        <v>0.93824961151363473</v>
      </c>
      <c r="N22" s="26">
        <f t="shared" si="1"/>
        <v>39.050351405215366</v>
      </c>
      <c r="O22" s="26">
        <f t="shared" si="2"/>
        <v>7.0909452389579837</v>
      </c>
      <c r="P22" s="27">
        <f t="shared" si="3"/>
        <v>7.1441051693650293</v>
      </c>
      <c r="Q22" s="27">
        <f t="shared" si="4"/>
        <v>43.952066456903346</v>
      </c>
      <c r="R22" s="27">
        <f t="shared" si="5"/>
        <v>0.34799960058034252</v>
      </c>
      <c r="S22" s="27">
        <f t="shared" si="6"/>
        <v>0.33183474673395563</v>
      </c>
      <c r="T22" s="27">
        <f t="shared" si="7"/>
        <v>0.18563958963262195</v>
      </c>
    </row>
    <row r="23" spans="1:20" x14ac:dyDescent="0.25">
      <c r="A23" s="40" t="s">
        <v>104</v>
      </c>
      <c r="B23" s="25" t="s">
        <v>28</v>
      </c>
      <c r="C23" s="21">
        <v>5</v>
      </c>
      <c r="D23" s="21">
        <v>315.51621999999992</v>
      </c>
      <c r="E23" s="35">
        <v>18.6188</v>
      </c>
      <c r="F23" s="32">
        <v>3.0300000000000002</v>
      </c>
      <c r="G23" s="22">
        <v>31.3218</v>
      </c>
      <c r="H23" s="22">
        <v>212.48699999999997</v>
      </c>
      <c r="I23" s="22">
        <v>0.63240000000000007</v>
      </c>
      <c r="J23" s="22">
        <v>1.4700000000000001E-2</v>
      </c>
      <c r="K23" s="22">
        <v>4.4900000000000002E-2</v>
      </c>
      <c r="L23" s="22"/>
      <c r="M23" s="26">
        <f t="shared" si="8"/>
        <v>5.9010595398233425</v>
      </c>
      <c r="N23" s="26">
        <f t="shared" si="1"/>
        <v>0.96033097759601738</v>
      </c>
      <c r="O23" s="26">
        <f t="shared" si="2"/>
        <v>9.9271600046425519</v>
      </c>
      <c r="P23" s="27">
        <f t="shared" si="3"/>
        <v>67.345824566483472</v>
      </c>
      <c r="Q23" s="27">
        <f t="shared" si="4"/>
        <v>0.20043343572004008</v>
      </c>
      <c r="R23" s="27">
        <f t="shared" si="5"/>
        <v>4.6590314754658274E-3</v>
      </c>
      <c r="S23" s="27">
        <f t="shared" si="6"/>
        <v>1.4230647159756166E-2</v>
      </c>
      <c r="T23" s="27">
        <f t="shared" si="7"/>
        <v>0</v>
      </c>
    </row>
    <row r="24" spans="1:20" x14ac:dyDescent="0.25">
      <c r="A24" s="40">
        <v>17</v>
      </c>
      <c r="B24" s="25" t="s">
        <v>29</v>
      </c>
      <c r="C24" s="21">
        <v>8</v>
      </c>
      <c r="D24" s="21">
        <v>601.81699999999967</v>
      </c>
      <c r="E24" s="35">
        <v>26.792999999999996</v>
      </c>
      <c r="F24" s="32">
        <v>17.778000000000002</v>
      </c>
      <c r="G24" s="22">
        <v>103.20100000000001</v>
      </c>
      <c r="H24" s="22">
        <v>397.30099999999999</v>
      </c>
      <c r="I24" s="22">
        <v>18.608000000000001</v>
      </c>
      <c r="J24" s="22">
        <v>8.7729999999999997</v>
      </c>
      <c r="K24" s="22">
        <v>2.2290000000000001</v>
      </c>
      <c r="L24" s="22"/>
      <c r="M24" s="26">
        <f t="shared" si="8"/>
        <v>4.452017806077265</v>
      </c>
      <c r="N24" s="26">
        <f t="shared" si="1"/>
        <v>2.9540541393812423</v>
      </c>
      <c r="O24" s="26">
        <f t="shared" si="2"/>
        <v>17.148236091702305</v>
      </c>
      <c r="P24" s="27">
        <f t="shared" si="3"/>
        <v>66.016912117803287</v>
      </c>
      <c r="Q24" s="27">
        <f t="shared" si="4"/>
        <v>3.0919698180676201</v>
      </c>
      <c r="R24" s="27">
        <f t="shared" si="5"/>
        <v>1.4577521073681874</v>
      </c>
      <c r="S24" s="27">
        <f t="shared" si="6"/>
        <v>0.37037837083365893</v>
      </c>
      <c r="T24" s="27">
        <f t="shared" si="7"/>
        <v>0</v>
      </c>
    </row>
    <row r="25" spans="1:20" x14ac:dyDescent="0.25">
      <c r="A25" s="40" t="s">
        <v>105</v>
      </c>
      <c r="B25" s="25" t="s">
        <v>30</v>
      </c>
      <c r="C25" s="21">
        <v>19</v>
      </c>
      <c r="D25" s="21">
        <v>1492.8166830000002</v>
      </c>
      <c r="E25" s="35">
        <v>173.70440000000002</v>
      </c>
      <c r="F25" s="32">
        <v>11.522</v>
      </c>
      <c r="G25" s="22">
        <v>264.63889999999998</v>
      </c>
      <c r="H25" s="22">
        <v>198.81950000000001</v>
      </c>
      <c r="I25" s="22">
        <v>569.41879999999992</v>
      </c>
      <c r="J25" s="22">
        <v>0.46389999999999998</v>
      </c>
      <c r="K25" s="22">
        <v>0.37880000000000003</v>
      </c>
      <c r="L25" s="22"/>
      <c r="M25" s="26">
        <f t="shared" si="8"/>
        <v>11.636016798185796</v>
      </c>
      <c r="N25" s="26">
        <f t="shared" si="1"/>
        <v>0.77182953079309868</v>
      </c>
      <c r="O25" s="26">
        <f t="shared" si="2"/>
        <v>17.727488111144048</v>
      </c>
      <c r="P25" s="27">
        <f t="shared" si="3"/>
        <v>13.318413591175011</v>
      </c>
      <c r="Q25" s="27">
        <f t="shared" si="4"/>
        <v>38.143919912234786</v>
      </c>
      <c r="R25" s="27">
        <f t="shared" si="5"/>
        <v>3.1075483365294084E-2</v>
      </c>
      <c r="S25" s="27">
        <f t="shared" si="6"/>
        <v>2.537485039614874E-2</v>
      </c>
      <c r="T25" s="27">
        <f t="shared" si="7"/>
        <v>0</v>
      </c>
    </row>
    <row r="26" spans="1:20" x14ac:dyDescent="0.25">
      <c r="A26" s="40" t="s">
        <v>106</v>
      </c>
      <c r="B26" s="25" t="s">
        <v>31</v>
      </c>
      <c r="C26" s="21">
        <v>1</v>
      </c>
      <c r="D26" s="21">
        <v>187.30740000000003</v>
      </c>
      <c r="E26" s="35">
        <v>6.0839999999999996</v>
      </c>
      <c r="F26" s="32">
        <v>88.155699999999996</v>
      </c>
      <c r="G26" s="22">
        <v>22.199100000000001</v>
      </c>
      <c r="H26" s="22">
        <v>70.378600000000006</v>
      </c>
      <c r="I26" s="22"/>
      <c r="J26" s="22"/>
      <c r="K26" s="22"/>
      <c r="L26" s="22"/>
      <c r="M26" s="26">
        <f t="shared" si="8"/>
        <v>3.2481364857982111</v>
      </c>
      <c r="N26" s="26">
        <f t="shared" si="1"/>
        <v>47.064718211880567</v>
      </c>
      <c r="O26" s="26">
        <f t="shared" si="2"/>
        <v>11.851694060138573</v>
      </c>
      <c r="P26" s="27">
        <f t="shared" si="3"/>
        <v>37.573849191222557</v>
      </c>
      <c r="Q26" s="27">
        <f t="shared" si="4"/>
        <v>0</v>
      </c>
      <c r="R26" s="27">
        <f t="shared" si="5"/>
        <v>0</v>
      </c>
      <c r="S26" s="27">
        <f t="shared" si="6"/>
        <v>0</v>
      </c>
      <c r="T26" s="27">
        <f t="shared" si="7"/>
        <v>0</v>
      </c>
    </row>
    <row r="27" spans="1:20" x14ac:dyDescent="0.25">
      <c r="A27" s="40" t="s">
        <v>107</v>
      </c>
      <c r="B27" s="25" t="s">
        <v>32</v>
      </c>
      <c r="C27" s="21">
        <v>6</v>
      </c>
      <c r="D27" s="21">
        <v>174.27810000000005</v>
      </c>
      <c r="E27" s="35">
        <v>10.356999999999999</v>
      </c>
      <c r="F27" s="32">
        <v>0.223</v>
      </c>
      <c r="G27" s="22">
        <v>15.308</v>
      </c>
      <c r="H27" s="22">
        <v>91.389500000000012</v>
      </c>
      <c r="I27" s="22">
        <v>7.5993000000000004</v>
      </c>
      <c r="J27" s="22">
        <v>1.12E-2</v>
      </c>
      <c r="K27" s="22"/>
      <c r="L27" s="22"/>
      <c r="M27" s="26">
        <f t="shared" si="8"/>
        <v>5.9428006157973927</v>
      </c>
      <c r="N27" s="26">
        <f t="shared" si="1"/>
        <v>0.12795640989889145</v>
      </c>
      <c r="O27" s="26">
        <f t="shared" si="2"/>
        <v>8.7836624337768168</v>
      </c>
      <c r="P27" s="27">
        <f t="shared" si="3"/>
        <v>52.438889338362067</v>
      </c>
      <c r="Q27" s="27">
        <f t="shared" si="4"/>
        <v>4.3604445997517747</v>
      </c>
      <c r="R27" s="27">
        <f t="shared" si="5"/>
        <v>6.4265102729488075E-3</v>
      </c>
      <c r="S27" s="27">
        <f t="shared" si="6"/>
        <v>0</v>
      </c>
      <c r="T27" s="27">
        <f t="shared" si="7"/>
        <v>0</v>
      </c>
    </row>
    <row r="28" spans="1:20" x14ac:dyDescent="0.25">
      <c r="A28" s="40" t="s">
        <v>108</v>
      </c>
      <c r="B28" s="25" t="s">
        <v>33</v>
      </c>
      <c r="C28" s="21">
        <v>2</v>
      </c>
      <c r="D28" s="21">
        <v>293.52802199999985</v>
      </c>
      <c r="E28" s="35">
        <v>69.213138999999998</v>
      </c>
      <c r="F28" s="32">
        <v>76.989999999999995</v>
      </c>
      <c r="G28" s="22">
        <v>58.238999999999997</v>
      </c>
      <c r="H28" s="22">
        <v>75.941000000000003</v>
      </c>
      <c r="I28" s="22">
        <v>12.665999999999999</v>
      </c>
      <c r="J28" s="22"/>
      <c r="K28" s="22"/>
      <c r="L28" s="22"/>
      <c r="M28" s="26">
        <f t="shared" si="8"/>
        <v>23.579738155289323</v>
      </c>
      <c r="N28" s="26">
        <f t="shared" si="1"/>
        <v>26.229182302737701</v>
      </c>
      <c r="O28" s="26">
        <f t="shared" si="2"/>
        <v>19.841035824511511</v>
      </c>
      <c r="P28" s="27">
        <f t="shared" si="3"/>
        <v>25.871805861179428</v>
      </c>
      <c r="Q28" s="27">
        <f t="shared" si="4"/>
        <v>4.3150905708075822</v>
      </c>
      <c r="R28" s="27">
        <f t="shared" si="5"/>
        <v>0</v>
      </c>
      <c r="S28" s="27">
        <f t="shared" si="6"/>
        <v>0</v>
      </c>
      <c r="T28" s="27">
        <f t="shared" si="7"/>
        <v>0</v>
      </c>
    </row>
    <row r="29" spans="1:20" x14ac:dyDescent="0.25">
      <c r="A29" s="40" t="s">
        <v>109</v>
      </c>
      <c r="B29" s="25" t="s">
        <v>34</v>
      </c>
      <c r="C29" s="21">
        <v>18</v>
      </c>
      <c r="D29" s="21">
        <v>431.86602799999986</v>
      </c>
      <c r="E29" s="35">
        <v>134.66640000000004</v>
      </c>
      <c r="F29" s="32">
        <v>2.9321000000000002</v>
      </c>
      <c r="G29" s="22">
        <v>33.514899999999997</v>
      </c>
      <c r="H29" s="22">
        <v>152.76639999999998</v>
      </c>
      <c r="I29" s="22">
        <v>0.49730799999999997</v>
      </c>
      <c r="J29" s="22">
        <v>4.3999999999999997E-2</v>
      </c>
      <c r="K29" s="22">
        <v>0.34200000000000003</v>
      </c>
      <c r="L29" s="22"/>
      <c r="M29" s="26">
        <f t="shared" si="8"/>
        <v>31.18244809012856</v>
      </c>
      <c r="N29" s="26">
        <f t="shared" si="1"/>
        <v>0.67893740417109205</v>
      </c>
      <c r="O29" s="26">
        <f t="shared" si="2"/>
        <v>7.7604853883065816</v>
      </c>
      <c r="P29" s="27">
        <f t="shared" si="3"/>
        <v>35.373562654944472</v>
      </c>
      <c r="Q29" s="27">
        <f t="shared" si="4"/>
        <v>0.1151533039778716</v>
      </c>
      <c r="R29" s="27">
        <f t="shared" si="5"/>
        <v>1.0188344798447543E-2</v>
      </c>
      <c r="S29" s="27">
        <f t="shared" si="6"/>
        <v>7.9191225478842275E-2</v>
      </c>
      <c r="T29" s="27">
        <f t="shared" si="7"/>
        <v>0</v>
      </c>
    </row>
    <row r="30" spans="1:20" x14ac:dyDescent="0.25">
      <c r="A30" s="40" t="s">
        <v>110</v>
      </c>
      <c r="B30" s="25" t="s">
        <v>35</v>
      </c>
      <c r="C30" s="21">
        <v>13</v>
      </c>
      <c r="D30" s="21">
        <v>439.71051499999987</v>
      </c>
      <c r="E30" s="35">
        <v>50.424599999999998</v>
      </c>
      <c r="F30" s="32">
        <v>1.0201150000000001</v>
      </c>
      <c r="G30" s="22">
        <v>79.206700000000012</v>
      </c>
      <c r="H30" s="22">
        <v>300.52199999999999</v>
      </c>
      <c r="I30" s="22">
        <v>3.3759999999999999</v>
      </c>
      <c r="J30" s="22">
        <v>0.15</v>
      </c>
      <c r="K30" s="22">
        <v>0.27300000000000002</v>
      </c>
      <c r="L30" s="22"/>
      <c r="M30" s="26">
        <f t="shared" si="8"/>
        <v>11.467681185654616</v>
      </c>
      <c r="N30" s="26">
        <f t="shared" si="1"/>
        <v>0.23199695372306492</v>
      </c>
      <c r="O30" s="26">
        <f t="shared" si="2"/>
        <v>18.013374094544915</v>
      </c>
      <c r="P30" s="27">
        <f t="shared" si="3"/>
        <v>68.345420395507276</v>
      </c>
      <c r="Q30" s="27">
        <f t="shared" si="4"/>
        <v>0.76777786403402259</v>
      </c>
      <c r="R30" s="27">
        <f t="shared" si="5"/>
        <v>3.411335296359698E-2</v>
      </c>
      <c r="S30" s="27">
        <f t="shared" si="6"/>
        <v>6.2086302393746504E-2</v>
      </c>
      <c r="T30" s="27">
        <f t="shared" si="7"/>
        <v>0</v>
      </c>
    </row>
    <row r="31" spans="1:20" x14ac:dyDescent="0.25">
      <c r="A31" s="40" t="s">
        <v>111</v>
      </c>
      <c r="B31" s="25" t="s">
        <v>36</v>
      </c>
      <c r="C31" s="21">
        <v>14</v>
      </c>
      <c r="D31" s="21">
        <v>782.08806000000016</v>
      </c>
      <c r="E31" s="35">
        <v>22.160000000000004</v>
      </c>
      <c r="F31" s="32">
        <v>44.009</v>
      </c>
      <c r="G31" s="22">
        <v>97.966000000000008</v>
      </c>
      <c r="H31" s="22">
        <v>575.74500000000012</v>
      </c>
      <c r="I31" s="22">
        <v>3.5970000000000004</v>
      </c>
      <c r="J31" s="22">
        <v>2.9950000000000001</v>
      </c>
      <c r="K31" s="22">
        <v>0.01</v>
      </c>
      <c r="L31" s="22">
        <v>8.9999999999999993E-3</v>
      </c>
      <c r="M31" s="26">
        <f t="shared" si="8"/>
        <v>2.8334405207515889</v>
      </c>
      <c r="N31" s="26">
        <f t="shared" si="1"/>
        <v>5.6271156984547224</v>
      </c>
      <c r="O31" s="26">
        <f t="shared" si="2"/>
        <v>12.526210923102443</v>
      </c>
      <c r="P31" s="27">
        <f t="shared" si="3"/>
        <v>73.616390461196914</v>
      </c>
      <c r="Q31" s="27">
        <f t="shared" si="4"/>
        <v>0.45992263326459681</v>
      </c>
      <c r="R31" s="27">
        <f t="shared" si="5"/>
        <v>0.38294920395537035</v>
      </c>
      <c r="S31" s="27">
        <f t="shared" si="6"/>
        <v>1.2786283938409696E-3</v>
      </c>
      <c r="T31" s="27">
        <f t="shared" si="7"/>
        <v>1.1507655544568725E-3</v>
      </c>
    </row>
    <row r="32" spans="1:20" x14ac:dyDescent="0.25">
      <c r="A32" s="40" t="s">
        <v>112</v>
      </c>
      <c r="B32" s="25" t="s">
        <v>37</v>
      </c>
      <c r="C32" s="21">
        <v>13</v>
      </c>
      <c r="D32" s="21">
        <v>3232.6043849999996</v>
      </c>
      <c r="E32" s="35">
        <v>540.45699999999999</v>
      </c>
      <c r="F32" s="32">
        <v>85.028999999999996</v>
      </c>
      <c r="G32" s="22">
        <v>856.98199999999997</v>
      </c>
      <c r="H32" s="22">
        <v>975.49</v>
      </c>
      <c r="I32" s="22">
        <v>1.8380999999999998</v>
      </c>
      <c r="J32" s="22">
        <v>0.20700000000000002</v>
      </c>
      <c r="K32" s="22">
        <v>0.111</v>
      </c>
      <c r="L32" s="22"/>
      <c r="M32" s="26">
        <f t="shared" si="8"/>
        <v>16.718934197696452</v>
      </c>
      <c r="N32" s="26">
        <f t="shared" si="1"/>
        <v>2.6303558949110317</v>
      </c>
      <c r="O32" s="26">
        <f t="shared" si="2"/>
        <v>26.510574692547788</v>
      </c>
      <c r="P32" s="27">
        <f t="shared" si="3"/>
        <v>30.176597066021738</v>
      </c>
      <c r="Q32" s="27">
        <f t="shared" si="4"/>
        <v>5.6861272864975089E-2</v>
      </c>
      <c r="R32" s="27">
        <f t="shared" si="5"/>
        <v>6.4035055127848583E-3</v>
      </c>
      <c r="S32" s="27">
        <f t="shared" si="6"/>
        <v>3.4337638256962274E-3</v>
      </c>
      <c r="T32" s="27">
        <f t="shared" si="7"/>
        <v>0</v>
      </c>
    </row>
    <row r="33" spans="1:20" x14ac:dyDescent="0.25">
      <c r="A33" s="40" t="s">
        <v>113</v>
      </c>
      <c r="B33" s="25" t="s">
        <v>38</v>
      </c>
      <c r="C33" s="21">
        <v>5</v>
      </c>
      <c r="D33" s="21">
        <v>114.05933</v>
      </c>
      <c r="E33" s="35">
        <v>58.466000000000001</v>
      </c>
      <c r="F33" s="32">
        <v>0.28800000000000003</v>
      </c>
      <c r="G33" s="22">
        <v>1.1680000000000001</v>
      </c>
      <c r="H33" s="22">
        <v>11.41</v>
      </c>
      <c r="I33" s="22">
        <v>0.54</v>
      </c>
      <c r="J33" s="22">
        <v>6.0000000000000001E-3</v>
      </c>
      <c r="K33" s="22">
        <v>0.06</v>
      </c>
      <c r="L33" s="22"/>
      <c r="M33" s="26">
        <f t="shared" si="8"/>
        <v>51.259287600584713</v>
      </c>
      <c r="N33" s="26">
        <f t="shared" si="1"/>
        <v>0.25250016811426129</v>
      </c>
      <c r="O33" s="26">
        <f t="shared" si="2"/>
        <v>1.0240284595745039</v>
      </c>
      <c r="P33" s="27">
        <f t="shared" si="3"/>
        <v>10.003565688137918</v>
      </c>
      <c r="Q33" s="27">
        <f t="shared" si="4"/>
        <v>0.47343781521423983</v>
      </c>
      <c r="R33" s="27">
        <f t="shared" si="5"/>
        <v>5.2604201690471088E-3</v>
      </c>
      <c r="S33" s="27">
        <f t="shared" si="6"/>
        <v>5.2604201690471086E-2</v>
      </c>
      <c r="T33" s="27">
        <f t="shared" si="7"/>
        <v>0</v>
      </c>
    </row>
    <row r="34" spans="1:20" x14ac:dyDescent="0.25">
      <c r="A34" s="40" t="s">
        <v>114</v>
      </c>
      <c r="B34" s="25" t="s">
        <v>39</v>
      </c>
      <c r="C34" s="21">
        <v>10</v>
      </c>
      <c r="D34" s="21">
        <v>481.44859999999977</v>
      </c>
      <c r="E34" s="35">
        <v>87.205000000000013</v>
      </c>
      <c r="F34" s="32">
        <v>3.0000000000000001E-3</v>
      </c>
      <c r="G34" s="22">
        <v>50.769999999999996</v>
      </c>
      <c r="H34" s="22">
        <v>274.58799999999997</v>
      </c>
      <c r="I34" s="22">
        <v>2.7715000000000001</v>
      </c>
      <c r="J34" s="22">
        <v>0.68600000000000005</v>
      </c>
      <c r="K34" s="22">
        <v>0.83500000000000008</v>
      </c>
      <c r="L34" s="22"/>
      <c r="M34" s="26">
        <f t="shared" si="8"/>
        <v>18.113044673927821</v>
      </c>
      <c r="N34" s="26">
        <f t="shared" si="1"/>
        <v>6.2311947734399918E-4</v>
      </c>
      <c r="O34" s="26">
        <f t="shared" si="2"/>
        <v>10.545258621584948</v>
      </c>
      <c r="P34" s="27">
        <f t="shared" si="3"/>
        <v>57.033710348311345</v>
      </c>
      <c r="Q34" s="27">
        <f t="shared" si="4"/>
        <v>0.57565854381963133</v>
      </c>
      <c r="R34" s="27">
        <f t="shared" si="5"/>
        <v>0.14248665381932785</v>
      </c>
      <c r="S34" s="27">
        <f t="shared" si="6"/>
        <v>0.1734349211940798</v>
      </c>
      <c r="T34" s="27">
        <f t="shared" si="7"/>
        <v>0</v>
      </c>
    </row>
    <row r="35" spans="1:20" x14ac:dyDescent="0.25">
      <c r="A35" s="40" t="s">
        <v>115</v>
      </c>
      <c r="B35" s="25" t="s">
        <v>40</v>
      </c>
      <c r="C35" s="21">
        <v>7</v>
      </c>
      <c r="D35" s="21">
        <v>437.66630000000009</v>
      </c>
      <c r="E35" s="35">
        <v>41.042999999999999</v>
      </c>
      <c r="F35" s="32">
        <v>0.14599999999999999</v>
      </c>
      <c r="G35" s="22">
        <v>4.8574999999999999</v>
      </c>
      <c r="H35" s="22">
        <v>34.669199999999996</v>
      </c>
      <c r="I35" s="22">
        <v>46.422700000000006</v>
      </c>
      <c r="J35" s="22">
        <v>3.117</v>
      </c>
      <c r="K35" s="22">
        <v>0.94199999999999995</v>
      </c>
      <c r="L35" s="22"/>
      <c r="M35" s="26">
        <f t="shared" si="8"/>
        <v>9.3776925479526287</v>
      </c>
      <c r="N35" s="26">
        <f t="shared" si="1"/>
        <v>3.3358748434595027E-2</v>
      </c>
      <c r="O35" s="26">
        <f t="shared" si="2"/>
        <v>1.109863839185242</v>
      </c>
      <c r="P35" s="27">
        <f t="shared" si="3"/>
        <v>7.921377542662067</v>
      </c>
      <c r="Q35" s="27">
        <f t="shared" si="4"/>
        <v>10.606871033936129</v>
      </c>
      <c r="R35" s="27">
        <f t="shared" si="5"/>
        <v>0.71218643062077192</v>
      </c>
      <c r="S35" s="27">
        <f t="shared" si="6"/>
        <v>0.21523247277663363</v>
      </c>
      <c r="T35" s="27">
        <f t="shared" si="7"/>
        <v>0</v>
      </c>
    </row>
    <row r="36" spans="1:20" x14ac:dyDescent="0.25">
      <c r="A36" s="40" t="s">
        <v>116</v>
      </c>
      <c r="B36" s="25" t="s">
        <v>41</v>
      </c>
      <c r="C36" s="21">
        <v>15</v>
      </c>
      <c r="D36" s="21">
        <v>1117.2148999999999</v>
      </c>
      <c r="E36" s="35">
        <v>111.8413</v>
      </c>
      <c r="F36" s="32">
        <v>3.2890999999999999</v>
      </c>
      <c r="G36" s="22">
        <v>30.531000000000002</v>
      </c>
      <c r="H36" s="22">
        <v>167.31709999999998</v>
      </c>
      <c r="I36" s="22">
        <v>198.24700000000001</v>
      </c>
      <c r="J36" s="22">
        <v>0</v>
      </c>
      <c r="K36" s="22"/>
      <c r="L36" s="22"/>
      <c r="M36" s="26">
        <f t="shared" si="8"/>
        <v>10.010723988733055</v>
      </c>
      <c r="N36" s="26">
        <f t="shared" si="1"/>
        <v>0.29440173058916419</v>
      </c>
      <c r="O36" s="26">
        <f t="shared" si="2"/>
        <v>2.7327777314820993</v>
      </c>
      <c r="P36" s="27">
        <f t="shared" si="3"/>
        <v>14.976268218406325</v>
      </c>
      <c r="Q36" s="27">
        <f t="shared" si="4"/>
        <v>17.744750808461291</v>
      </c>
      <c r="R36" s="27">
        <f t="shared" si="5"/>
        <v>0</v>
      </c>
      <c r="S36" s="27">
        <f t="shared" si="6"/>
        <v>0</v>
      </c>
      <c r="T36" s="27">
        <f t="shared" si="7"/>
        <v>0</v>
      </c>
    </row>
    <row r="37" spans="1:20" x14ac:dyDescent="0.25">
      <c r="A37" s="40" t="s">
        <v>117</v>
      </c>
      <c r="B37" s="25" t="s">
        <v>42</v>
      </c>
      <c r="C37" s="21">
        <v>9</v>
      </c>
      <c r="D37" s="21">
        <v>330.82069200000001</v>
      </c>
      <c r="E37" s="35">
        <v>49.634</v>
      </c>
      <c r="F37" s="32">
        <v>1.5370999999999999</v>
      </c>
      <c r="G37" s="22">
        <v>9.4592999999999989</v>
      </c>
      <c r="H37" s="22">
        <v>52.900599999999997</v>
      </c>
      <c r="I37" s="22">
        <v>3.194</v>
      </c>
      <c r="J37" s="22">
        <v>0.24419999999999997</v>
      </c>
      <c r="K37" s="22">
        <v>1.2548999999999999</v>
      </c>
      <c r="L37" s="22"/>
      <c r="M37" s="26">
        <f t="shared" si="8"/>
        <v>15.003293687566554</v>
      </c>
      <c r="N37" s="26">
        <f t="shared" si="1"/>
        <v>0.464632363443578</v>
      </c>
      <c r="O37" s="26">
        <f t="shared" si="2"/>
        <v>2.8593435140991721</v>
      </c>
      <c r="P37" s="27">
        <f t="shared" si="3"/>
        <v>15.990716808004256</v>
      </c>
      <c r="Q37" s="27">
        <f t="shared" si="4"/>
        <v>0.96547769750750645</v>
      </c>
      <c r="R37" s="27">
        <f t="shared" si="5"/>
        <v>7.381642258338543E-2</v>
      </c>
      <c r="S37" s="27">
        <f t="shared" si="6"/>
        <v>0.379329355855407</v>
      </c>
      <c r="T37" s="27">
        <f t="shared" si="7"/>
        <v>0</v>
      </c>
    </row>
    <row r="38" spans="1:20" x14ac:dyDescent="0.25">
      <c r="A38" s="40" t="s">
        <v>118</v>
      </c>
      <c r="B38" s="25" t="s">
        <v>43</v>
      </c>
      <c r="C38" s="21">
        <v>6</v>
      </c>
      <c r="D38" s="21">
        <v>71.241776000000002</v>
      </c>
      <c r="E38" s="35">
        <v>11.314005999999999</v>
      </c>
      <c r="F38" s="32">
        <v>1.025E-2</v>
      </c>
      <c r="G38" s="22">
        <v>5.0175000000000001</v>
      </c>
      <c r="H38" s="22">
        <v>54.867000000000004</v>
      </c>
      <c r="I38" s="22">
        <v>3.3019999999999994E-2</v>
      </c>
      <c r="J38" s="22"/>
      <c r="K38" s="22"/>
      <c r="L38" s="22"/>
      <c r="M38" s="26">
        <f t="shared" si="8"/>
        <v>15.881139740255772</v>
      </c>
      <c r="N38" s="26">
        <f t="shared" si="1"/>
        <v>1.4387625597654951E-2</v>
      </c>
      <c r="O38" s="26">
        <f t="shared" si="2"/>
        <v>7.042918188900849</v>
      </c>
      <c r="P38" s="27">
        <f t="shared" si="3"/>
        <v>77.015205235759439</v>
      </c>
      <c r="Q38" s="27">
        <f t="shared" si="4"/>
        <v>4.6349209486299156E-2</v>
      </c>
      <c r="R38" s="27">
        <f t="shared" si="5"/>
        <v>0</v>
      </c>
      <c r="S38" s="27">
        <f t="shared" si="6"/>
        <v>0</v>
      </c>
      <c r="T38" s="27">
        <f t="shared" si="7"/>
        <v>0</v>
      </c>
    </row>
    <row r="39" spans="1:20" x14ac:dyDescent="0.25">
      <c r="A39" s="40" t="s">
        <v>119</v>
      </c>
      <c r="B39" s="25" t="s">
        <v>44</v>
      </c>
      <c r="C39" s="21">
        <v>14</v>
      </c>
      <c r="D39" s="21">
        <v>637.26001299999962</v>
      </c>
      <c r="E39" s="35">
        <v>48.128999999999998</v>
      </c>
      <c r="F39" s="32">
        <v>3.6</v>
      </c>
      <c r="G39" s="22">
        <v>51.764999999999993</v>
      </c>
      <c r="H39" s="22">
        <v>364.29899999999998</v>
      </c>
      <c r="I39" s="22">
        <v>78.984999999999985</v>
      </c>
      <c r="J39" s="22">
        <v>7.9000000000000001E-2</v>
      </c>
      <c r="K39" s="22">
        <v>0.161</v>
      </c>
      <c r="L39" s="22"/>
      <c r="M39" s="26">
        <f t="shared" si="8"/>
        <v>7.5524901952384109</v>
      </c>
      <c r="N39" s="26">
        <f t="shared" ref="N39:N63" si="9">F39*100/D39</f>
        <v>0.56491854605037051</v>
      </c>
      <c r="O39" s="26">
        <f t="shared" ref="O39:O63" si="10">G39*100/D39</f>
        <v>8.1230579267492846</v>
      </c>
      <c r="P39" s="27">
        <f t="shared" ref="P39:P63" si="11">H39*100/D39</f>
        <v>57.166461502112192</v>
      </c>
      <c r="Q39" s="27">
        <f t="shared" ref="Q39:Q63" si="12">I39*100/D39</f>
        <v>12.394469822163474</v>
      </c>
      <c r="R39" s="27">
        <f t="shared" ref="R39:R63" si="13">J39*100/D39</f>
        <v>1.2396823649438686E-2</v>
      </c>
      <c r="S39" s="27">
        <f t="shared" ref="S39:S63" si="14">K39*100/D39</f>
        <v>2.5264412753919351E-2</v>
      </c>
      <c r="T39" s="27">
        <f t="shared" ref="T39:T63" si="15">L39*100/D39</f>
        <v>0</v>
      </c>
    </row>
    <row r="40" spans="1:20" x14ac:dyDescent="0.25">
      <c r="A40" s="40" t="s">
        <v>120</v>
      </c>
      <c r="B40" s="25" t="s">
        <v>45</v>
      </c>
      <c r="C40" s="21">
        <v>2</v>
      </c>
      <c r="D40" s="21">
        <v>322.29599999999999</v>
      </c>
      <c r="E40" s="35">
        <v>0.86299999999999999</v>
      </c>
      <c r="F40" s="32">
        <v>5.8999999999999997E-2</v>
      </c>
      <c r="G40" s="22">
        <v>47.026999999999994</v>
      </c>
      <c r="H40" s="22">
        <v>274.32499999999999</v>
      </c>
      <c r="I40" s="22">
        <v>6.0000000000000001E-3</v>
      </c>
      <c r="J40" s="22"/>
      <c r="K40" s="22">
        <v>8.0000000000000002E-3</v>
      </c>
      <c r="L40" s="22"/>
      <c r="M40" s="26">
        <f t="shared" si="8"/>
        <v>0.26776627696279198</v>
      </c>
      <c r="N40" s="26">
        <f t="shared" si="9"/>
        <v>1.830615334971579E-2</v>
      </c>
      <c r="O40" s="26">
        <f t="shared" si="10"/>
        <v>14.591245314865837</v>
      </c>
      <c r="P40" s="27">
        <f t="shared" si="11"/>
        <v>85.115856231538714</v>
      </c>
      <c r="Q40" s="27">
        <f t="shared" si="12"/>
        <v>1.8616427135304192E-3</v>
      </c>
      <c r="R40" s="27">
        <f t="shared" si="13"/>
        <v>0</v>
      </c>
      <c r="S40" s="27">
        <f t="shared" si="14"/>
        <v>2.4821902847072257E-3</v>
      </c>
      <c r="T40" s="27">
        <f t="shared" si="15"/>
        <v>0</v>
      </c>
    </row>
    <row r="41" spans="1:20" x14ac:dyDescent="0.25">
      <c r="A41" s="40" t="s">
        <v>121</v>
      </c>
      <c r="B41" s="25" t="s">
        <v>46</v>
      </c>
      <c r="C41" s="21">
        <v>19</v>
      </c>
      <c r="D41" s="21">
        <v>359.63599999999991</v>
      </c>
      <c r="E41" s="35">
        <v>26.930999999999997</v>
      </c>
      <c r="F41" s="32">
        <v>6.6360000000000001</v>
      </c>
      <c r="G41" s="22">
        <v>47.513000000000005</v>
      </c>
      <c r="H41" s="22">
        <v>175.40399999999997</v>
      </c>
      <c r="I41" s="22">
        <v>22.833000000000002</v>
      </c>
      <c r="J41" s="22">
        <v>0.05</v>
      </c>
      <c r="K41" s="22">
        <v>9.0999999999999998E-2</v>
      </c>
      <c r="L41" s="22">
        <v>2.5000000000000001E-2</v>
      </c>
      <c r="M41" s="26">
        <f t="shared" si="8"/>
        <v>7.4884049427754746</v>
      </c>
      <c r="N41" s="26">
        <f t="shared" si="9"/>
        <v>1.8451990345794085</v>
      </c>
      <c r="O41" s="26">
        <f t="shared" si="10"/>
        <v>13.211413762804618</v>
      </c>
      <c r="P41" s="27">
        <f t="shared" si="11"/>
        <v>48.772647899542875</v>
      </c>
      <c r="Q41" s="27">
        <f t="shared" si="12"/>
        <v>6.3489194630126038</v>
      </c>
      <c r="R41" s="27">
        <f t="shared" si="13"/>
        <v>1.3902946312382524E-2</v>
      </c>
      <c r="S41" s="27">
        <f t="shared" si="14"/>
        <v>2.5303362288536191E-2</v>
      </c>
      <c r="T41" s="27">
        <f t="shared" si="15"/>
        <v>6.9514731561912619E-3</v>
      </c>
    </row>
    <row r="42" spans="1:20" x14ac:dyDescent="0.25">
      <c r="A42" s="40" t="s">
        <v>122</v>
      </c>
      <c r="B42" s="25" t="s">
        <v>47</v>
      </c>
      <c r="C42" s="21">
        <v>16</v>
      </c>
      <c r="D42" s="21">
        <v>567.67159900000024</v>
      </c>
      <c r="E42" s="35">
        <v>99.482449000000003</v>
      </c>
      <c r="F42" s="32">
        <v>3.8702999999999999</v>
      </c>
      <c r="G42" s="22">
        <v>47.809800000000003</v>
      </c>
      <c r="H42" s="22">
        <v>243.01899999999998</v>
      </c>
      <c r="I42" s="22">
        <v>16.254049999999999</v>
      </c>
      <c r="J42" s="22">
        <v>0.39200000000000002</v>
      </c>
      <c r="K42" s="22">
        <v>0.26500000000000001</v>
      </c>
      <c r="L42" s="22"/>
      <c r="M42" s="26">
        <f t="shared" si="8"/>
        <v>17.524647908270634</v>
      </c>
      <c r="N42" s="26">
        <f t="shared" si="9"/>
        <v>0.6817850332512404</v>
      </c>
      <c r="O42" s="26">
        <f t="shared" si="10"/>
        <v>8.4220877148373923</v>
      </c>
      <c r="P42" s="27">
        <f t="shared" si="11"/>
        <v>42.809786578736322</v>
      </c>
      <c r="Q42" s="27">
        <f t="shared" si="12"/>
        <v>2.8632839882482819</v>
      </c>
      <c r="R42" s="27">
        <f t="shared" si="13"/>
        <v>6.9054009517217338E-2</v>
      </c>
      <c r="S42" s="27">
        <f t="shared" si="14"/>
        <v>4.668191969913927E-2</v>
      </c>
      <c r="T42" s="27">
        <f t="shared" si="15"/>
        <v>0</v>
      </c>
    </row>
    <row r="43" spans="1:20" x14ac:dyDescent="0.25">
      <c r="A43" s="40" t="s">
        <v>123</v>
      </c>
      <c r="B43" s="25" t="s">
        <v>48</v>
      </c>
      <c r="C43" s="21">
        <v>14</v>
      </c>
      <c r="D43" s="21">
        <v>834.96830800000021</v>
      </c>
      <c r="E43" s="35">
        <v>79.62299999999999</v>
      </c>
      <c r="F43" s="32">
        <v>4.2349999999999994</v>
      </c>
      <c r="G43" s="22">
        <v>107.55399999999999</v>
      </c>
      <c r="H43" s="22">
        <v>604.822</v>
      </c>
      <c r="I43" s="22">
        <v>18.475999999999999</v>
      </c>
      <c r="J43" s="22">
        <v>0.55099999999999993</v>
      </c>
      <c r="K43" s="22">
        <v>0.23399999999999999</v>
      </c>
      <c r="L43" s="22">
        <v>1E-3</v>
      </c>
      <c r="M43" s="26">
        <f t="shared" si="8"/>
        <v>9.536050558699765</v>
      </c>
      <c r="N43" s="26">
        <f t="shared" si="9"/>
        <v>0.50720487944555592</v>
      </c>
      <c r="O43" s="26">
        <f t="shared" si="10"/>
        <v>12.881207462547186</v>
      </c>
      <c r="P43" s="27">
        <f t="shared" si="11"/>
        <v>72.436521746403798</v>
      </c>
      <c r="Q43" s="27">
        <f t="shared" si="12"/>
        <v>2.2127785956637762</v>
      </c>
      <c r="R43" s="27">
        <f t="shared" si="13"/>
        <v>6.5990528589020395E-2</v>
      </c>
      <c r="S43" s="27">
        <f t="shared" si="14"/>
        <v>2.8025015771017733E-2</v>
      </c>
      <c r="T43" s="27">
        <f t="shared" si="15"/>
        <v>1.1976502466246897E-4</v>
      </c>
    </row>
    <row r="44" spans="1:20" x14ac:dyDescent="0.25">
      <c r="A44" s="40" t="s">
        <v>124</v>
      </c>
      <c r="B44" s="25" t="s">
        <v>49</v>
      </c>
      <c r="C44" s="21">
        <v>10</v>
      </c>
      <c r="D44" s="21">
        <v>344.44160800000003</v>
      </c>
      <c r="E44" s="35">
        <v>37.28</v>
      </c>
      <c r="F44" s="32">
        <v>1.272</v>
      </c>
      <c r="G44" s="22">
        <v>74.768900000000002</v>
      </c>
      <c r="H44" s="22">
        <v>125.7988</v>
      </c>
      <c r="I44" s="22">
        <v>63.919899999999991</v>
      </c>
      <c r="J44" s="22">
        <v>6.6950000000000012</v>
      </c>
      <c r="K44" s="22">
        <v>2.4319999999999999</v>
      </c>
      <c r="L44" s="22">
        <v>3.0000000000000001E-3</v>
      </c>
      <c r="M44" s="26">
        <f t="shared" si="8"/>
        <v>10.823314934704403</v>
      </c>
      <c r="N44" s="26">
        <f t="shared" si="9"/>
        <v>0.36929336365193138</v>
      </c>
      <c r="O44" s="26">
        <f t="shared" si="10"/>
        <v>21.707278755939381</v>
      </c>
      <c r="P44" s="27">
        <f t="shared" si="11"/>
        <v>36.522533015233158</v>
      </c>
      <c r="Q44" s="27">
        <f t="shared" si="12"/>
        <v>18.557543140955254</v>
      </c>
      <c r="R44" s="27">
        <f t="shared" si="13"/>
        <v>1.9437256836868559</v>
      </c>
      <c r="S44" s="27">
        <f t="shared" si="14"/>
        <v>0.70607033050432155</v>
      </c>
      <c r="T44" s="27">
        <f t="shared" si="15"/>
        <v>8.7097491427342297E-4</v>
      </c>
    </row>
    <row r="45" spans="1:20" x14ac:dyDescent="0.25">
      <c r="A45" s="40" t="s">
        <v>125</v>
      </c>
      <c r="B45" s="25" t="s">
        <v>50</v>
      </c>
      <c r="C45" s="21">
        <v>5</v>
      </c>
      <c r="D45" s="21">
        <v>93.894003999999981</v>
      </c>
      <c r="E45" s="35">
        <v>15.977</v>
      </c>
      <c r="F45" s="32">
        <v>2.9399999999999995</v>
      </c>
      <c r="G45" s="22">
        <v>8.0939999999999994</v>
      </c>
      <c r="H45" s="22">
        <v>32.616</v>
      </c>
      <c r="I45" s="22">
        <v>1.9890000000000001</v>
      </c>
      <c r="J45" s="22"/>
      <c r="K45" s="22"/>
      <c r="L45" s="22"/>
      <c r="M45" s="26">
        <f t="shared" si="8"/>
        <v>17.015996037404054</v>
      </c>
      <c r="N45" s="26">
        <f t="shared" si="9"/>
        <v>3.1311903580126375</v>
      </c>
      <c r="O45" s="26">
        <f t="shared" si="10"/>
        <v>8.6203587611409151</v>
      </c>
      <c r="P45" s="27">
        <f t="shared" si="11"/>
        <v>34.73704242072796</v>
      </c>
      <c r="Q45" s="27">
        <f t="shared" si="12"/>
        <v>2.1183461299616111</v>
      </c>
      <c r="R45" s="27">
        <f t="shared" si="13"/>
        <v>0</v>
      </c>
      <c r="S45" s="27">
        <f t="shared" si="14"/>
        <v>0</v>
      </c>
      <c r="T45" s="27">
        <f t="shared" si="15"/>
        <v>0</v>
      </c>
    </row>
    <row r="46" spans="1:20" x14ac:dyDescent="0.25">
      <c r="A46" s="40" t="s">
        <v>126</v>
      </c>
      <c r="B46" s="25" t="s">
        <v>51</v>
      </c>
      <c r="C46" s="21">
        <v>7</v>
      </c>
      <c r="D46" s="21">
        <v>281.29459999999995</v>
      </c>
      <c r="E46" s="35">
        <v>10.403700000000001</v>
      </c>
      <c r="F46" s="32">
        <v>0.42719999999999997</v>
      </c>
      <c r="G46" s="22">
        <v>27.951500000000003</v>
      </c>
      <c r="H46" s="22">
        <v>196.24019999999999</v>
      </c>
      <c r="I46" s="22">
        <v>20.051000000000002</v>
      </c>
      <c r="J46" s="22"/>
      <c r="K46" s="22"/>
      <c r="L46" s="22"/>
      <c r="M46" s="26">
        <f t="shared" si="8"/>
        <v>3.6985068323387664</v>
      </c>
      <c r="N46" s="26">
        <f t="shared" si="9"/>
        <v>0.15186925024511672</v>
      </c>
      <c r="O46" s="26">
        <f t="shared" si="10"/>
        <v>9.9367353656984552</v>
      </c>
      <c r="P46" s="27">
        <f t="shared" si="11"/>
        <v>69.76323043528032</v>
      </c>
      <c r="Q46" s="27">
        <f t="shared" si="12"/>
        <v>7.1281140839532666</v>
      </c>
      <c r="R46" s="27">
        <f t="shared" si="13"/>
        <v>0</v>
      </c>
      <c r="S46" s="27">
        <f t="shared" si="14"/>
        <v>0</v>
      </c>
      <c r="T46" s="27">
        <f t="shared" si="15"/>
        <v>0</v>
      </c>
    </row>
    <row r="47" spans="1:20" x14ac:dyDescent="0.25">
      <c r="A47" s="40" t="s">
        <v>127</v>
      </c>
      <c r="B47" s="25" t="s">
        <v>52</v>
      </c>
      <c r="C47" s="21">
        <v>3</v>
      </c>
      <c r="D47" s="21">
        <v>222.12290000000002</v>
      </c>
      <c r="E47" s="35">
        <v>1.2121</v>
      </c>
      <c r="F47" s="32">
        <v>0</v>
      </c>
      <c r="G47" s="22">
        <v>20.530200000000001</v>
      </c>
      <c r="H47" s="22">
        <v>174.15560000000002</v>
      </c>
      <c r="I47" s="22">
        <v>26.225000000000001</v>
      </c>
      <c r="J47" s="22"/>
      <c r="K47" s="22"/>
      <c r="L47" s="22"/>
      <c r="M47" s="26">
        <f t="shared" si="8"/>
        <v>0.54568889565191159</v>
      </c>
      <c r="N47" s="26">
        <f t="shared" si="9"/>
        <v>0</v>
      </c>
      <c r="O47" s="26">
        <f t="shared" si="10"/>
        <v>9.2427210341662196</v>
      </c>
      <c r="P47" s="27">
        <f t="shared" si="11"/>
        <v>78.405063142971755</v>
      </c>
      <c r="Q47" s="27">
        <f t="shared" si="12"/>
        <v>11.806526927210117</v>
      </c>
      <c r="R47" s="27">
        <f t="shared" si="13"/>
        <v>0</v>
      </c>
      <c r="S47" s="27">
        <f t="shared" si="14"/>
        <v>0</v>
      </c>
      <c r="T47" s="27">
        <f t="shared" si="15"/>
        <v>0</v>
      </c>
    </row>
    <row r="48" spans="1:20" x14ac:dyDescent="0.25">
      <c r="A48" s="40" t="s">
        <v>128</v>
      </c>
      <c r="B48" s="25" t="s">
        <v>53</v>
      </c>
      <c r="C48" s="21">
        <v>5</v>
      </c>
      <c r="D48" s="21">
        <v>152.9564</v>
      </c>
      <c r="E48" s="35">
        <v>4.6370000000000005</v>
      </c>
      <c r="F48" s="32">
        <v>0.58199999999999996</v>
      </c>
      <c r="G48" s="22">
        <v>11.999500000000001</v>
      </c>
      <c r="H48" s="22">
        <v>97.9529</v>
      </c>
      <c r="I48" s="22"/>
      <c r="J48" s="22"/>
      <c r="K48" s="22"/>
      <c r="L48" s="22"/>
      <c r="M48" s="26">
        <f t="shared" si="8"/>
        <v>3.0315828562910743</v>
      </c>
      <c r="N48" s="26">
        <f t="shared" si="9"/>
        <v>0.38050058709540757</v>
      </c>
      <c r="O48" s="26">
        <f t="shared" si="10"/>
        <v>7.8450460392634769</v>
      </c>
      <c r="P48" s="27">
        <f t="shared" si="11"/>
        <v>64.039752504635317</v>
      </c>
      <c r="Q48" s="27">
        <f t="shared" si="12"/>
        <v>0</v>
      </c>
      <c r="R48" s="27">
        <f t="shared" si="13"/>
        <v>0</v>
      </c>
      <c r="S48" s="27">
        <f t="shared" si="14"/>
        <v>0</v>
      </c>
      <c r="T48" s="27">
        <f t="shared" si="15"/>
        <v>0</v>
      </c>
    </row>
    <row r="49" spans="1:20" x14ac:dyDescent="0.25">
      <c r="A49" s="40" t="s">
        <v>129</v>
      </c>
      <c r="B49" s="25" t="s">
        <v>54</v>
      </c>
      <c r="C49" s="21">
        <v>5</v>
      </c>
      <c r="D49" s="21">
        <v>128.75799999999998</v>
      </c>
      <c r="E49" s="35">
        <v>4.8870000000000005</v>
      </c>
      <c r="F49" s="32">
        <v>2.3290000000000002</v>
      </c>
      <c r="G49" s="22">
        <v>0.72899999999999998</v>
      </c>
      <c r="H49" s="22">
        <v>117.36799999999999</v>
      </c>
      <c r="I49" s="22">
        <v>0.184</v>
      </c>
      <c r="J49" s="22"/>
      <c r="K49" s="22"/>
      <c r="L49" s="22"/>
      <c r="M49" s="26">
        <f t="shared" si="8"/>
        <v>3.7954923189238734</v>
      </c>
      <c r="N49" s="26">
        <f t="shared" si="9"/>
        <v>1.8088196461579089</v>
      </c>
      <c r="O49" s="26">
        <f t="shared" si="10"/>
        <v>0.5661784122151633</v>
      </c>
      <c r="P49" s="27">
        <f t="shared" si="11"/>
        <v>91.153947715870089</v>
      </c>
      <c r="Q49" s="27">
        <f t="shared" si="12"/>
        <v>0.14290374190341573</v>
      </c>
      <c r="R49" s="27">
        <f t="shared" si="13"/>
        <v>0</v>
      </c>
      <c r="S49" s="27">
        <f t="shared" si="14"/>
        <v>0</v>
      </c>
      <c r="T49" s="27">
        <f t="shared" si="15"/>
        <v>0</v>
      </c>
    </row>
    <row r="50" spans="1:20" x14ac:dyDescent="0.25">
      <c r="A50" s="40" t="s">
        <v>130</v>
      </c>
      <c r="B50" s="25" t="s">
        <v>55</v>
      </c>
      <c r="C50" s="21">
        <v>7</v>
      </c>
      <c r="D50" s="21">
        <v>294.00400000000002</v>
      </c>
      <c r="E50" s="35">
        <v>15.239000000000001</v>
      </c>
      <c r="F50" s="32">
        <v>9.9029999999999987</v>
      </c>
      <c r="G50" s="22">
        <v>29.565999999999995</v>
      </c>
      <c r="H50" s="22">
        <v>192.57599999999999</v>
      </c>
      <c r="I50" s="22">
        <v>0.25779999999999997</v>
      </c>
      <c r="J50" s="22">
        <v>6.1499999999999999E-2</v>
      </c>
      <c r="K50" s="22">
        <v>0.46329999999999999</v>
      </c>
      <c r="L50" s="22"/>
      <c r="M50" s="26">
        <f t="shared" si="8"/>
        <v>5.1832628127508471</v>
      </c>
      <c r="N50" s="26">
        <f t="shared" si="9"/>
        <v>3.368321519435109</v>
      </c>
      <c r="O50" s="26">
        <f t="shared" si="10"/>
        <v>10.056325764275314</v>
      </c>
      <c r="P50" s="27">
        <f t="shared" si="11"/>
        <v>65.501149644222522</v>
      </c>
      <c r="Q50" s="27">
        <f t="shared" si="12"/>
        <v>8.7685881824737064E-2</v>
      </c>
      <c r="R50" s="27">
        <f t="shared" si="13"/>
        <v>2.0918082747173508E-2</v>
      </c>
      <c r="S50" s="27">
        <f t="shared" si="14"/>
        <v>0.15758289002870707</v>
      </c>
      <c r="T50" s="27">
        <f t="shared" si="15"/>
        <v>0</v>
      </c>
    </row>
    <row r="51" spans="1:20" x14ac:dyDescent="0.25">
      <c r="A51" s="40" t="s">
        <v>131</v>
      </c>
      <c r="B51" s="25" t="s">
        <v>56</v>
      </c>
      <c r="C51" s="21">
        <v>6</v>
      </c>
      <c r="D51" s="21">
        <v>151.89305399999998</v>
      </c>
      <c r="E51" s="35">
        <v>19.681000000000001</v>
      </c>
      <c r="F51" s="32">
        <v>2.2469999999999999</v>
      </c>
      <c r="G51" s="22">
        <v>16.869999999999997</v>
      </c>
      <c r="H51" s="22">
        <v>104.568</v>
      </c>
      <c r="I51" s="22">
        <v>2.0539999999999998E-3</v>
      </c>
      <c r="J51" s="22"/>
      <c r="K51" s="22"/>
      <c r="L51" s="22"/>
      <c r="M51" s="26">
        <f t="shared" si="8"/>
        <v>12.957142859211984</v>
      </c>
      <c r="N51" s="26">
        <f t="shared" si="9"/>
        <v>1.4793303188176072</v>
      </c>
      <c r="O51" s="26">
        <f t="shared" si="10"/>
        <v>11.106498655297299</v>
      </c>
      <c r="P51" s="27">
        <f t="shared" si="11"/>
        <v>68.843174356083466</v>
      </c>
      <c r="Q51" s="27">
        <f t="shared" si="12"/>
        <v>1.3522672340237495E-3</v>
      </c>
      <c r="R51" s="27">
        <f t="shared" si="13"/>
        <v>0</v>
      </c>
      <c r="S51" s="27">
        <f t="shared" si="14"/>
        <v>0</v>
      </c>
      <c r="T51" s="27">
        <f t="shared" si="15"/>
        <v>0</v>
      </c>
    </row>
    <row r="52" spans="1:20" x14ac:dyDescent="0.25">
      <c r="A52" s="40" t="s">
        <v>132</v>
      </c>
      <c r="B52" s="25" t="s">
        <v>57</v>
      </c>
      <c r="C52" s="21">
        <v>5</v>
      </c>
      <c r="D52" s="21">
        <v>145.762</v>
      </c>
      <c r="E52" s="35">
        <v>3.4119999999999999</v>
      </c>
      <c r="F52" s="32">
        <v>0.95299999999999996</v>
      </c>
      <c r="G52" s="22">
        <v>13.897</v>
      </c>
      <c r="H52" s="22">
        <v>121.483</v>
      </c>
      <c r="I52" s="22">
        <v>0</v>
      </c>
      <c r="J52" s="22"/>
      <c r="K52" s="22"/>
      <c r="L52" s="22"/>
      <c r="M52" s="26">
        <f t="shared" si="8"/>
        <v>2.3408021294987718</v>
      </c>
      <c r="N52" s="26">
        <f t="shared" si="9"/>
        <v>0.65380551858509073</v>
      </c>
      <c r="O52" s="26">
        <f t="shared" si="10"/>
        <v>9.5340349336589778</v>
      </c>
      <c r="P52" s="27">
        <f t="shared" si="11"/>
        <v>83.343395397977531</v>
      </c>
      <c r="Q52" s="27">
        <f t="shared" si="12"/>
        <v>0</v>
      </c>
      <c r="R52" s="27">
        <f t="shared" si="13"/>
        <v>0</v>
      </c>
      <c r="S52" s="27">
        <f t="shared" si="14"/>
        <v>0</v>
      </c>
      <c r="T52" s="27">
        <f t="shared" si="15"/>
        <v>0</v>
      </c>
    </row>
    <row r="53" spans="1:20" x14ac:dyDescent="0.25">
      <c r="A53" s="40" t="s">
        <v>133</v>
      </c>
      <c r="B53" s="25" t="s">
        <v>58</v>
      </c>
      <c r="C53" s="21">
        <v>1</v>
      </c>
      <c r="D53" s="21">
        <v>51.062000000000005</v>
      </c>
      <c r="E53" s="35">
        <v>0.13800000000000001</v>
      </c>
      <c r="F53" s="32">
        <v>0.222</v>
      </c>
      <c r="G53" s="22">
        <v>1.8680000000000001</v>
      </c>
      <c r="H53" s="22">
        <v>48.752000000000002</v>
      </c>
      <c r="I53" s="22">
        <v>8.2000000000000003E-2</v>
      </c>
      <c r="J53" s="22"/>
      <c r="K53" s="22"/>
      <c r="L53" s="22"/>
      <c r="M53" s="26">
        <f t="shared" si="8"/>
        <v>0.27025968430535424</v>
      </c>
      <c r="N53" s="26">
        <f t="shared" si="9"/>
        <v>0.4347655790999177</v>
      </c>
      <c r="O53" s="26">
        <f t="shared" si="10"/>
        <v>3.6582977556695782</v>
      </c>
      <c r="P53" s="27">
        <f t="shared" si="11"/>
        <v>95.476087893149497</v>
      </c>
      <c r="Q53" s="27">
        <f t="shared" si="12"/>
        <v>0.16058908777564529</v>
      </c>
      <c r="R53" s="27">
        <f t="shared" si="13"/>
        <v>0</v>
      </c>
      <c r="S53" s="27">
        <f t="shared" si="14"/>
        <v>0</v>
      </c>
      <c r="T53" s="27">
        <f t="shared" si="15"/>
        <v>0</v>
      </c>
    </row>
    <row r="54" spans="1:20" x14ac:dyDescent="0.25">
      <c r="A54" s="40" t="s">
        <v>134</v>
      </c>
      <c r="B54" s="25" t="s">
        <v>59</v>
      </c>
      <c r="C54" s="21">
        <v>10</v>
      </c>
      <c r="D54" s="21">
        <v>41.527016000000003</v>
      </c>
      <c r="E54" s="35">
        <v>4.3</v>
      </c>
      <c r="F54" s="32">
        <v>3.0000000000000001E-3</v>
      </c>
      <c r="G54" s="22">
        <v>2.149</v>
      </c>
      <c r="H54" s="22">
        <v>15.931000000000001</v>
      </c>
      <c r="I54" s="22">
        <v>6.4669999999999996</v>
      </c>
      <c r="J54" s="22"/>
      <c r="K54" s="22"/>
      <c r="L54" s="22"/>
      <c r="M54" s="26">
        <f t="shared" si="8"/>
        <v>10.354704994936307</v>
      </c>
      <c r="N54" s="26">
        <f t="shared" si="9"/>
        <v>7.2242127871648652E-3</v>
      </c>
      <c r="O54" s="26">
        <f t="shared" si="10"/>
        <v>5.1749444265390991</v>
      </c>
      <c r="P54" s="27">
        <f t="shared" si="11"/>
        <v>38.362977970774494</v>
      </c>
      <c r="Q54" s="27">
        <f t="shared" si="12"/>
        <v>15.572994698198395</v>
      </c>
      <c r="R54" s="27">
        <f t="shared" si="13"/>
        <v>0</v>
      </c>
      <c r="S54" s="27">
        <f t="shared" si="14"/>
        <v>0</v>
      </c>
      <c r="T54" s="27">
        <f t="shared" si="15"/>
        <v>0</v>
      </c>
    </row>
    <row r="55" spans="1:20" x14ac:dyDescent="0.25">
      <c r="A55" s="40" t="s">
        <v>135</v>
      </c>
      <c r="B55" s="25" t="s">
        <v>60</v>
      </c>
      <c r="C55" s="21">
        <v>9</v>
      </c>
      <c r="D55" s="21">
        <v>106.19288699999996</v>
      </c>
      <c r="E55" s="35">
        <v>39.715886999999995</v>
      </c>
      <c r="F55" s="32">
        <v>0.85499999999999998</v>
      </c>
      <c r="G55" s="22">
        <v>7.1690000000000005</v>
      </c>
      <c r="H55" s="22">
        <v>25.747999999999998</v>
      </c>
      <c r="I55" s="22">
        <v>1.8319999999999999</v>
      </c>
      <c r="J55" s="22"/>
      <c r="K55" s="22"/>
      <c r="L55" s="22"/>
      <c r="M55" s="26">
        <f t="shared" si="8"/>
        <v>37.399762001008611</v>
      </c>
      <c r="N55" s="26">
        <f t="shared" si="9"/>
        <v>0.80513867185850252</v>
      </c>
      <c r="O55" s="26">
        <f t="shared" si="10"/>
        <v>6.7509229690685437</v>
      </c>
      <c r="P55" s="27">
        <f t="shared" si="11"/>
        <v>24.246445056155228</v>
      </c>
      <c r="Q55" s="27">
        <f t="shared" si="12"/>
        <v>1.7251626278886274</v>
      </c>
      <c r="R55" s="27">
        <f t="shared" si="13"/>
        <v>0</v>
      </c>
      <c r="S55" s="27">
        <f t="shared" si="14"/>
        <v>0</v>
      </c>
      <c r="T55" s="27">
        <f t="shared" si="15"/>
        <v>0</v>
      </c>
    </row>
    <row r="56" spans="1:20" x14ac:dyDescent="0.25">
      <c r="A56" s="40" t="s">
        <v>136</v>
      </c>
      <c r="B56" s="25" t="s">
        <v>61</v>
      </c>
      <c r="C56" s="21">
        <v>2</v>
      </c>
      <c r="D56" s="21">
        <v>112.76655</v>
      </c>
      <c r="E56" s="35">
        <v>17.419999999999998</v>
      </c>
      <c r="F56" s="32">
        <v>0.10199999999999999</v>
      </c>
      <c r="G56" s="22">
        <v>2.9469999999999996</v>
      </c>
      <c r="H56" s="22">
        <v>23.807000000000002</v>
      </c>
      <c r="I56" s="22"/>
      <c r="J56" s="22"/>
      <c r="K56" s="22"/>
      <c r="L56" s="22"/>
      <c r="M56" s="26">
        <f t="shared" si="8"/>
        <v>15.44784335425709</v>
      </c>
      <c r="N56" s="26">
        <f t="shared" si="9"/>
        <v>9.0452354887154029E-2</v>
      </c>
      <c r="O56" s="26">
        <f t="shared" si="10"/>
        <v>2.6133636260043427</v>
      </c>
      <c r="P56" s="27">
        <f t="shared" si="11"/>
        <v>21.111756988220357</v>
      </c>
      <c r="Q56" s="27">
        <f t="shared" si="12"/>
        <v>0</v>
      </c>
      <c r="R56" s="27">
        <f t="shared" si="13"/>
        <v>0</v>
      </c>
      <c r="S56" s="27">
        <f t="shared" si="14"/>
        <v>0</v>
      </c>
      <c r="T56" s="27">
        <f t="shared" si="15"/>
        <v>0</v>
      </c>
    </row>
    <row r="57" spans="1:20" x14ac:dyDescent="0.25">
      <c r="A57" s="40" t="s">
        <v>137</v>
      </c>
      <c r="B57" s="25" t="s">
        <v>62</v>
      </c>
      <c r="C57" s="21">
        <v>5</v>
      </c>
      <c r="D57" s="21">
        <v>641.20499999999981</v>
      </c>
      <c r="E57" s="35">
        <v>34.542000000000002</v>
      </c>
      <c r="F57" s="32">
        <v>3.7770000000000001</v>
      </c>
      <c r="G57" s="22">
        <v>100.40599999999999</v>
      </c>
      <c r="H57" s="22">
        <v>467.58699999999999</v>
      </c>
      <c r="I57" s="22">
        <v>17.669</v>
      </c>
      <c r="J57" s="22">
        <v>2.0669999999999997</v>
      </c>
      <c r="K57" s="22">
        <v>1.595</v>
      </c>
      <c r="L57" s="22"/>
      <c r="M57" s="26">
        <f t="shared" si="8"/>
        <v>5.3870447048915731</v>
      </c>
      <c r="N57" s="26">
        <f t="shared" si="9"/>
        <v>0.58904718459774974</v>
      </c>
      <c r="O57" s="26">
        <f t="shared" si="10"/>
        <v>15.658954624496069</v>
      </c>
      <c r="P57" s="27">
        <f t="shared" si="11"/>
        <v>72.923168097566318</v>
      </c>
      <c r="Q57" s="27">
        <f t="shared" si="12"/>
        <v>2.7555929850827749</v>
      </c>
      <c r="R57" s="27">
        <f t="shared" si="13"/>
        <v>0.32236180316747376</v>
      </c>
      <c r="S57" s="27">
        <f t="shared" si="14"/>
        <v>0.2487503996381813</v>
      </c>
      <c r="T57" s="27">
        <f t="shared" si="15"/>
        <v>0</v>
      </c>
    </row>
    <row r="58" spans="1:20" x14ac:dyDescent="0.25">
      <c r="A58" s="40" t="s">
        <v>138</v>
      </c>
      <c r="B58" s="25" t="s">
        <v>63</v>
      </c>
      <c r="C58" s="21">
        <v>7</v>
      </c>
      <c r="D58" s="21">
        <v>64.331000000000003</v>
      </c>
      <c r="E58" s="35">
        <v>12.968999999999999</v>
      </c>
      <c r="F58" s="32">
        <v>8.0000000000000002E-3</v>
      </c>
      <c r="G58" s="22">
        <v>4.1400000000000006</v>
      </c>
      <c r="H58" s="22">
        <v>23.582000000000001</v>
      </c>
      <c r="I58" s="22">
        <v>1.8129999999999999</v>
      </c>
      <c r="J58" s="22">
        <v>1E-3</v>
      </c>
      <c r="K58" s="22"/>
      <c r="L58" s="22"/>
      <c r="M58" s="26">
        <f t="shared" si="8"/>
        <v>20.159798541916025</v>
      </c>
      <c r="N58" s="26">
        <f t="shared" si="9"/>
        <v>1.2435684195799847E-2</v>
      </c>
      <c r="O58" s="26">
        <f t="shared" si="10"/>
        <v>6.4354665713264216</v>
      </c>
      <c r="P58" s="27">
        <f t="shared" si="11"/>
        <v>36.657288088169004</v>
      </c>
      <c r="Q58" s="27">
        <f t="shared" si="12"/>
        <v>2.8182369308731401</v>
      </c>
      <c r="R58" s="27">
        <f t="shared" si="13"/>
        <v>1.5544605244749809E-3</v>
      </c>
      <c r="S58" s="27">
        <f t="shared" si="14"/>
        <v>0</v>
      </c>
      <c r="T58" s="27">
        <f t="shared" si="15"/>
        <v>0</v>
      </c>
    </row>
    <row r="59" spans="1:20" x14ac:dyDescent="0.25">
      <c r="A59" s="40" t="s">
        <v>139</v>
      </c>
      <c r="B59" s="25" t="s">
        <v>64</v>
      </c>
      <c r="C59" s="21">
        <v>6</v>
      </c>
      <c r="D59" s="21">
        <v>403.02610000000004</v>
      </c>
      <c r="E59" s="35">
        <v>94.771999999999991</v>
      </c>
      <c r="F59" s="32">
        <v>0</v>
      </c>
      <c r="G59" s="22">
        <v>26.28</v>
      </c>
      <c r="H59" s="22">
        <v>233.18900000000002</v>
      </c>
      <c r="I59" s="22">
        <v>3.1E-2</v>
      </c>
      <c r="J59" s="22">
        <v>0.03</v>
      </c>
      <c r="K59" s="22"/>
      <c r="L59" s="22"/>
      <c r="M59" s="26">
        <f t="shared" si="8"/>
        <v>23.515102371781872</v>
      </c>
      <c r="N59" s="26">
        <f t="shared" si="9"/>
        <v>0</v>
      </c>
      <c r="O59" s="26">
        <f t="shared" si="10"/>
        <v>6.5206695050270929</v>
      </c>
      <c r="P59" s="27">
        <f t="shared" si="11"/>
        <v>57.859528204252776</v>
      </c>
      <c r="Q59" s="27">
        <f t="shared" si="12"/>
        <v>7.6918095378934511E-3</v>
      </c>
      <c r="R59" s="27">
        <f t="shared" si="13"/>
        <v>7.4436866495743072E-3</v>
      </c>
      <c r="S59" s="27">
        <f t="shared" si="14"/>
        <v>0</v>
      </c>
      <c r="T59" s="27">
        <f t="shared" si="15"/>
        <v>0</v>
      </c>
    </row>
    <row r="60" spans="1:20" x14ac:dyDescent="0.25">
      <c r="A60" s="40" t="s">
        <v>140</v>
      </c>
      <c r="B60" s="25" t="s">
        <v>65</v>
      </c>
      <c r="C60" s="21">
        <v>3</v>
      </c>
      <c r="D60" s="21">
        <v>714.2299999999999</v>
      </c>
      <c r="E60" s="35">
        <v>11.058</v>
      </c>
      <c r="F60" s="32">
        <v>0</v>
      </c>
      <c r="G60" s="22">
        <v>106.02599999999998</v>
      </c>
      <c r="H60" s="22">
        <v>574.36599999999987</v>
      </c>
      <c r="I60" s="22">
        <v>12.339</v>
      </c>
      <c r="J60" s="22">
        <v>0.186</v>
      </c>
      <c r="K60" s="22"/>
      <c r="L60" s="22"/>
      <c r="M60" s="26">
        <f t="shared" si="8"/>
        <v>1.548240762779497</v>
      </c>
      <c r="N60" s="26">
        <f t="shared" si="9"/>
        <v>0</v>
      </c>
      <c r="O60" s="26">
        <f t="shared" si="10"/>
        <v>14.84479789423575</v>
      </c>
      <c r="P60" s="27">
        <f t="shared" si="11"/>
        <v>80.417512565980132</v>
      </c>
      <c r="Q60" s="27">
        <f t="shared" si="12"/>
        <v>1.7275947523906869</v>
      </c>
      <c r="R60" s="27">
        <f t="shared" si="13"/>
        <v>2.6042031278439723E-2</v>
      </c>
      <c r="S60" s="27">
        <f t="shared" si="14"/>
        <v>0</v>
      </c>
      <c r="T60" s="27">
        <f t="shared" si="15"/>
        <v>0</v>
      </c>
    </row>
    <row r="61" spans="1:20" x14ac:dyDescent="0.25">
      <c r="A61" s="40" t="s">
        <v>141</v>
      </c>
      <c r="B61" s="25" t="s">
        <v>66</v>
      </c>
      <c r="C61" s="21">
        <v>4</v>
      </c>
      <c r="D61" s="21">
        <v>48.431400000000004</v>
      </c>
      <c r="E61" s="35">
        <v>22.158000000000001</v>
      </c>
      <c r="F61" s="32">
        <v>1.1000000000000001E-3</v>
      </c>
      <c r="G61" s="22">
        <v>1.9710999999999999</v>
      </c>
      <c r="H61" s="22">
        <v>8.0571000000000002</v>
      </c>
      <c r="I61" s="22">
        <v>3.4741000000000004</v>
      </c>
      <c r="J61" s="22">
        <v>1.5249999999999999</v>
      </c>
      <c r="K61" s="22">
        <v>0.01</v>
      </c>
      <c r="L61" s="22"/>
      <c r="M61" s="26">
        <f t="shared" si="8"/>
        <v>45.751310100472011</v>
      </c>
      <c r="N61" s="26">
        <f t="shared" si="9"/>
        <v>2.2712537733784277E-3</v>
      </c>
      <c r="O61" s="26">
        <f t="shared" si="10"/>
        <v>4.0698802842783808</v>
      </c>
      <c r="P61" s="27">
        <f t="shared" si="11"/>
        <v>16.636107979533939</v>
      </c>
      <c r="Q61" s="27">
        <f t="shared" si="12"/>
        <v>7.1732388491763608</v>
      </c>
      <c r="R61" s="27">
        <f t="shared" si="13"/>
        <v>3.1487836403655476</v>
      </c>
      <c r="S61" s="27">
        <f t="shared" si="14"/>
        <v>2.0647761576167527E-2</v>
      </c>
      <c r="T61" s="27">
        <f t="shared" si="15"/>
        <v>0</v>
      </c>
    </row>
    <row r="62" spans="1:20" x14ac:dyDescent="0.25">
      <c r="A62" s="40" t="s">
        <v>142</v>
      </c>
      <c r="B62" s="25" t="s">
        <v>67</v>
      </c>
      <c r="C62" s="21">
        <v>4</v>
      </c>
      <c r="D62" s="21">
        <v>144.69884999999999</v>
      </c>
      <c r="E62" s="35">
        <v>9.4770000000000003</v>
      </c>
      <c r="F62" s="32">
        <v>1.7000000000000001E-2</v>
      </c>
      <c r="G62" s="22">
        <v>12.502199999999998</v>
      </c>
      <c r="H62" s="22">
        <v>18.884</v>
      </c>
      <c r="I62" s="22">
        <v>0.68864999999999998</v>
      </c>
      <c r="J62" s="22"/>
      <c r="K62" s="22"/>
      <c r="L62" s="22"/>
      <c r="M62" s="26">
        <f t="shared" si="8"/>
        <v>6.5494646294701031</v>
      </c>
      <c r="N62" s="26">
        <f t="shared" si="9"/>
        <v>1.1748538429987524E-2</v>
      </c>
      <c r="O62" s="26">
        <f t="shared" si="10"/>
        <v>8.640151597611176</v>
      </c>
      <c r="P62" s="27">
        <f t="shared" si="11"/>
        <v>13.050552924228494</v>
      </c>
      <c r="Q62" s="27">
        <f t="shared" si="12"/>
        <v>0.47591946998887691</v>
      </c>
      <c r="R62" s="27">
        <f t="shared" si="13"/>
        <v>0</v>
      </c>
      <c r="S62" s="27">
        <f t="shared" si="14"/>
        <v>0</v>
      </c>
      <c r="T62" s="27">
        <f t="shared" si="15"/>
        <v>0</v>
      </c>
    </row>
    <row r="63" spans="1:20" x14ac:dyDescent="0.25">
      <c r="A63" s="40" t="s">
        <v>143</v>
      </c>
      <c r="B63" s="25" t="s">
        <v>68</v>
      </c>
      <c r="C63" s="21">
        <v>3</v>
      </c>
      <c r="D63" s="21">
        <v>82.478010000000012</v>
      </c>
      <c r="E63" s="35">
        <v>13.181999999999999</v>
      </c>
      <c r="F63" s="32">
        <v>0.122</v>
      </c>
      <c r="G63" s="22">
        <v>10.277000000000001</v>
      </c>
      <c r="H63" s="22">
        <v>49.448999999999998</v>
      </c>
      <c r="I63" s="22">
        <v>0.90600000000000003</v>
      </c>
      <c r="J63" s="22">
        <v>0</v>
      </c>
      <c r="K63" s="22">
        <v>0</v>
      </c>
      <c r="L63" s="22"/>
      <c r="M63" s="26">
        <f t="shared" si="8"/>
        <v>15.982441865413577</v>
      </c>
      <c r="N63" s="26">
        <f t="shared" si="9"/>
        <v>0.14791821480658901</v>
      </c>
      <c r="O63" s="26">
        <f t="shared" si="10"/>
        <v>12.460290930879635</v>
      </c>
      <c r="P63" s="27">
        <f t="shared" si="11"/>
        <v>59.954162327631316</v>
      </c>
      <c r="Q63" s="27">
        <f t="shared" si="12"/>
        <v>1.0984746115964727</v>
      </c>
      <c r="R63" s="27">
        <f t="shared" si="13"/>
        <v>0</v>
      </c>
      <c r="S63" s="27">
        <f t="shared" si="14"/>
        <v>0</v>
      </c>
      <c r="T63" s="27">
        <f t="shared" si="15"/>
        <v>0</v>
      </c>
    </row>
    <row r="64" spans="1:20" x14ac:dyDescent="0.25">
      <c r="A64" s="40" t="s">
        <v>144</v>
      </c>
      <c r="B64" s="25" t="s">
        <v>69</v>
      </c>
      <c r="C64" s="21">
        <v>3</v>
      </c>
      <c r="D64" s="21">
        <v>52.739899999999992</v>
      </c>
      <c r="E64" s="35">
        <v>1.3449999999999998</v>
      </c>
      <c r="F64" s="32">
        <v>8.2470999999999979</v>
      </c>
      <c r="G64" s="22">
        <v>42.011900000000011</v>
      </c>
      <c r="H64" s="22">
        <v>0.83720000000000006</v>
      </c>
      <c r="I64" s="22">
        <v>0</v>
      </c>
      <c r="J64" s="22"/>
      <c r="K64" s="22"/>
      <c r="L64" s="26">
        <f t="shared" ref="L64:L65" si="16">E64*100/D64</f>
        <v>2.5502513277423735</v>
      </c>
      <c r="M64" s="26">
        <f t="shared" si="8"/>
        <v>2.5502513277423735</v>
      </c>
      <c r="N64" s="26">
        <f t="shared" ref="N64:N65" si="17">F64*100/D64</f>
        <v>15.637306858753997</v>
      </c>
      <c r="O64" s="27">
        <f t="shared" ref="O64:O65" si="18">G64*100/D64</f>
        <v>79.658664502587271</v>
      </c>
      <c r="P64" s="27">
        <f t="shared" ref="P64:P65" si="19">H64*100/D64</f>
        <v>1.5874129454170374</v>
      </c>
      <c r="Q64" s="27">
        <f t="shared" ref="Q64:Q65" si="20">I64*100/D64</f>
        <v>0</v>
      </c>
      <c r="R64" s="27">
        <f t="shared" ref="R64:R65" si="21">J64*100/D64</f>
        <v>0</v>
      </c>
      <c r="S64" s="27">
        <f t="shared" ref="S64:S65" si="22">K64*100/D64</f>
        <v>0</v>
      </c>
      <c r="T64" s="22"/>
    </row>
    <row r="65" spans="1:20" x14ac:dyDescent="0.25">
      <c r="A65" s="40" t="s">
        <v>145</v>
      </c>
      <c r="B65" s="25" t="s">
        <v>70</v>
      </c>
      <c r="C65" s="21">
        <v>1</v>
      </c>
      <c r="D65" s="21">
        <v>78.928999999999988</v>
      </c>
      <c r="E65" s="35">
        <v>0.60899999999999999</v>
      </c>
      <c r="F65" s="32">
        <v>10.884</v>
      </c>
      <c r="G65" s="22">
        <v>66.680999999999997</v>
      </c>
      <c r="H65" s="22"/>
      <c r="I65" s="22"/>
      <c r="J65" s="22"/>
      <c r="K65" s="22"/>
      <c r="L65" s="26">
        <f t="shared" si="16"/>
        <v>0.77157952083518111</v>
      </c>
      <c r="M65" s="26">
        <f t="shared" si="8"/>
        <v>0.77157952083518111</v>
      </c>
      <c r="N65" s="26">
        <f t="shared" si="17"/>
        <v>13.789608382216933</v>
      </c>
      <c r="O65" s="27">
        <f t="shared" si="18"/>
        <v>84.482256204943695</v>
      </c>
      <c r="P65" s="27">
        <f t="shared" si="19"/>
        <v>0</v>
      </c>
      <c r="Q65" s="27">
        <f t="shared" si="20"/>
        <v>0</v>
      </c>
      <c r="R65" s="27">
        <f t="shared" si="21"/>
        <v>0</v>
      </c>
      <c r="S65" s="27">
        <f t="shared" si="22"/>
        <v>0</v>
      </c>
      <c r="T65" s="22"/>
    </row>
    <row r="66" spans="1:20" x14ac:dyDescent="0.25">
      <c r="E66" s="30"/>
    </row>
  </sheetData>
  <mergeCells count="1">
    <mergeCell ref="B3:N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Sheet1</vt:lpstr>
      <vt:lpstr>Lapas1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2015-06-02T08:36:12Z</dcterms:created>
  <dcterms:modified xsi:type="dcterms:W3CDTF">2015-06-19T11:27:25Z</dcterms:modified>
</cp:coreProperties>
</file>